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70" windowWidth="19320" windowHeight="9000" firstSheet="16" activeTab="17"/>
  </bookViews>
  <sheets>
    <sheet name="封面" sheetId="1" r:id="rId1"/>
    <sheet name="表1部门收支总表" sheetId="2" r:id="rId2"/>
    <sheet name="表1-1部门收入总表" sheetId="3" r:id="rId3"/>
    <sheet name="表1-2部门支出总表" sheetId="4" r:id="rId4"/>
    <sheet name="表2财政拨款收支预算总表" sheetId="5" r:id="rId5"/>
    <sheet name="表2-1财政拨款支出预算表（部门经济分类科目）" sheetId="6" r:id="rId6"/>
    <sheet name="表3一般公共预算支出预算表" sheetId="7" r:id="rId7"/>
    <sheet name="表3-1一般公共预算基本支出预算表" sheetId="8" r:id="rId8"/>
    <sheet name="表3-2一般公共预算项目支出预算表" sheetId="9" r:id="rId9"/>
    <sheet name="表3-3一般公共预算“三公”经费支出预算表" sheetId="10" r:id="rId10"/>
    <sheet name="表4政府性基金支出预算表" sheetId="11" r:id="rId11"/>
    <sheet name="表4-1政府性基金预算“三公”经费支出预算表" sheetId="12" r:id="rId12"/>
    <sheet name="表5国有资本经营预算支出预算表" sheetId="13" r:id="rId13"/>
    <sheet name="表6部门预算项目支出绩效目标表" sheetId="14" r:id="rId14"/>
    <sheet name="表6-1部门预算项目支出绩效目标表" sheetId="15" r:id="rId15"/>
    <sheet name="表6-2部门预算项目支出绩效目标表" sheetId="16" r:id="rId16"/>
    <sheet name="表6-3部门预算项目支出绩效目标表" sheetId="17" r:id="rId17"/>
    <sheet name="表6-4部门预算项目支出绩效目标表" sheetId="18" r:id="rId18"/>
    <sheet name="表6-5部门预算项目支出绩效目标表" sheetId="19" r:id="rId19"/>
    <sheet name="表6-6部门预算项目支出绩效目标表" sheetId="20" r:id="rId20"/>
    <sheet name="表6-7部门预算项目支出绩效目标表" sheetId="21" r:id="rId21"/>
    <sheet name="表6-8部门预算项目支出绩效目标表" sheetId="22" r:id="rId22"/>
    <sheet name="表6-9部门预算项目支出绩效目标表" sheetId="24" r:id="rId23"/>
    <sheet name="表7部门整体支出绩效目标表" sheetId="23" r:id="rId24"/>
  </sheets>
  <definedNames>
    <definedName name="_xlnm._FilterDatabase" localSheetId="3" hidden="1">'表1-2部门支出总表'!$A$9:$L$9</definedName>
    <definedName name="_xlnm._FilterDatabase" localSheetId="6" hidden="1">表3一般公共预算支出预算表!$A$9:$J$33</definedName>
  </definedNames>
  <calcPr calcId="125725"/>
</workbook>
</file>

<file path=xl/calcChain.xml><?xml version="1.0" encoding="utf-8"?>
<calcChain xmlns="http://schemas.openxmlformats.org/spreadsheetml/2006/main">
  <c r="D9" i="10"/>
  <c r="I8"/>
  <c r="I7" s="1"/>
  <c r="H8"/>
  <c r="H7" s="1"/>
  <c r="F8"/>
  <c r="D8" s="1"/>
  <c r="G9" i="9"/>
  <c r="G8" s="1"/>
  <c r="G7" s="1"/>
  <c r="G6" s="1"/>
  <c r="G23"/>
  <c r="G21"/>
  <c r="G19"/>
  <c r="G17"/>
  <c r="G15"/>
  <c r="G13"/>
  <c r="H10" i="8"/>
  <c r="H9" s="1"/>
  <c r="H8" s="1"/>
  <c r="H7" s="1"/>
  <c r="G38"/>
  <c r="G26"/>
  <c r="F26" s="1"/>
  <c r="F38"/>
  <c r="I9" i="7"/>
  <c r="I8" s="1"/>
  <c r="I7" s="1"/>
  <c r="H9"/>
  <c r="H8" s="1"/>
  <c r="H7" s="1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10"/>
  <c r="J10" i="6"/>
  <c r="I10"/>
  <c r="I9" s="1"/>
  <c r="I8" s="1"/>
  <c r="I7" s="1"/>
  <c r="J38"/>
  <c r="H38" s="1"/>
  <c r="G38" s="1"/>
  <c r="F38" s="1"/>
  <c r="I38"/>
  <c r="I26"/>
  <c r="G11"/>
  <c r="F11" s="1"/>
  <c r="G15"/>
  <c r="F15" s="1"/>
  <c r="G25"/>
  <c r="F25" s="1"/>
  <c r="G28"/>
  <c r="F28" s="1"/>
  <c r="H11"/>
  <c r="H12"/>
  <c r="G12" s="1"/>
  <c r="F12" s="1"/>
  <c r="H13"/>
  <c r="G13" s="1"/>
  <c r="F13" s="1"/>
  <c r="H14"/>
  <c r="G14" s="1"/>
  <c r="F14" s="1"/>
  <c r="H15"/>
  <c r="H16"/>
  <c r="G16" s="1"/>
  <c r="F16" s="1"/>
  <c r="H17"/>
  <c r="G17" s="1"/>
  <c r="F17" s="1"/>
  <c r="H18"/>
  <c r="G18" s="1"/>
  <c r="F18" s="1"/>
  <c r="H19"/>
  <c r="G19" s="1"/>
  <c r="F19" s="1"/>
  <c r="H20"/>
  <c r="G20" s="1"/>
  <c r="F20" s="1"/>
  <c r="H21"/>
  <c r="G21" s="1"/>
  <c r="F21" s="1"/>
  <c r="H22"/>
  <c r="G22" s="1"/>
  <c r="F22" s="1"/>
  <c r="H23"/>
  <c r="G23" s="1"/>
  <c r="F23" s="1"/>
  <c r="H24"/>
  <c r="G24" s="1"/>
  <c r="F24" s="1"/>
  <c r="H25"/>
  <c r="H26"/>
  <c r="G26" s="1"/>
  <c r="F26" s="1"/>
  <c r="H27"/>
  <c r="G27" s="1"/>
  <c r="F27" s="1"/>
  <c r="H29"/>
  <c r="G29" s="1"/>
  <c r="F29" s="1"/>
  <c r="H30"/>
  <c r="G30" s="1"/>
  <c r="F30" s="1"/>
  <c r="H31"/>
  <c r="G31" s="1"/>
  <c r="F31" s="1"/>
  <c r="H32"/>
  <c r="G32" s="1"/>
  <c r="F32" s="1"/>
  <c r="H33"/>
  <c r="G33" s="1"/>
  <c r="F33" s="1"/>
  <c r="H34"/>
  <c r="G34" s="1"/>
  <c r="F34" s="1"/>
  <c r="H35"/>
  <c r="G35" s="1"/>
  <c r="F35" s="1"/>
  <c r="H36"/>
  <c r="G36" s="1"/>
  <c r="F36" s="1"/>
  <c r="H37"/>
  <c r="G37" s="1"/>
  <c r="F37" s="1"/>
  <c r="H39"/>
  <c r="G39" s="1"/>
  <c r="F39" s="1"/>
  <c r="H40"/>
  <c r="G40" s="1"/>
  <c r="F40" s="1"/>
  <c r="H41"/>
  <c r="G41" s="1"/>
  <c r="F41" s="1"/>
  <c r="H28"/>
  <c r="F26" i="5"/>
  <c r="E26" s="1"/>
  <c r="F19"/>
  <c r="F16"/>
  <c r="E16" s="1"/>
  <c r="F14"/>
  <c r="F13"/>
  <c r="E13" s="1"/>
  <c r="E14"/>
  <c r="E19"/>
  <c r="F7"/>
  <c r="F6" s="1"/>
  <c r="C7"/>
  <c r="C6" s="1"/>
  <c r="C10"/>
  <c r="H9" i="4"/>
  <c r="H8" s="1"/>
  <c r="H7" s="1"/>
  <c r="I9"/>
  <c r="I8" s="1"/>
  <c r="I7" s="1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10"/>
  <c r="G9" s="1"/>
  <c r="G8" s="1"/>
  <c r="G7" s="1"/>
  <c r="E9" i="3"/>
  <c r="E8" s="1"/>
  <c r="E36" i="2"/>
  <c r="C36" s="1"/>
  <c r="E7" i="5" l="1"/>
  <c r="C40" i="2"/>
  <c r="F9" i="3"/>
  <c r="F8" s="1"/>
  <c r="F7" s="1"/>
  <c r="E6" i="5"/>
  <c r="J9" i="6"/>
  <c r="G9" i="8"/>
  <c r="F10"/>
  <c r="E40" i="2"/>
  <c r="F7" i="10"/>
  <c r="D7" s="1"/>
  <c r="G9" i="7"/>
  <c r="G8" s="1"/>
  <c r="G7" s="1"/>
  <c r="E7" i="3"/>
  <c r="D8"/>
  <c r="D7" s="1"/>
  <c r="D9"/>
  <c r="J8" i="6"/>
  <c r="H9"/>
  <c r="G9" s="1"/>
  <c r="H10"/>
  <c r="G10" s="1"/>
  <c r="F10" s="1"/>
  <c r="F9" i="8" l="1"/>
  <c r="F8" s="1"/>
  <c r="F7" s="1"/>
  <c r="G8"/>
  <c r="G7" s="1"/>
  <c r="J7" i="6"/>
  <c r="H7" s="1"/>
  <c r="G7" s="1"/>
  <c r="F7" s="1"/>
  <c r="F8" s="1"/>
  <c r="F9" s="1"/>
  <c r="H8"/>
  <c r="G8" s="1"/>
</calcChain>
</file>

<file path=xl/sharedStrings.xml><?xml version="1.0" encoding="utf-8"?>
<sst xmlns="http://schemas.openxmlformats.org/spreadsheetml/2006/main" count="1233" uniqueCount="428">
  <si>
    <t xml:space="preserve">
表2</t>
  </si>
  <si>
    <r>
      <rPr>
        <sz val="11"/>
        <color rgb="FF000000"/>
        <rFont val="宋体"/>
        <family val="3"/>
        <charset val="134"/>
      </rPr>
      <t> 一般公共预算拨款收入</t>
    </r>
  </si>
  <si>
    <r>
      <rPr>
        <sz val="11"/>
        <color rgb="FF000000"/>
        <rFont val="宋体"/>
        <family val="3"/>
        <charset val="134"/>
      </rPr>
      <t> 一般公共服务支出</t>
    </r>
  </si>
  <si>
    <r>
      <rPr>
        <sz val="11"/>
        <color rgb="FF000000"/>
        <rFont val="宋体"/>
        <family val="3"/>
        <charset val="134"/>
      </rPr>
      <t> 政府性基金预算拨款收入</t>
    </r>
  </si>
  <si>
    <r>
      <rPr>
        <sz val="11"/>
        <color rgb="FF000000"/>
        <rFont val="宋体"/>
        <family val="3"/>
        <charset val="134"/>
      </rPr>
      <t> 外交支出</t>
    </r>
  </si>
  <si>
    <r>
      <rPr>
        <sz val="11"/>
        <color rgb="FF000000"/>
        <rFont val="宋体"/>
        <family val="3"/>
        <charset val="134"/>
      </rPr>
      <t> 国有资本经营预算拨款收入</t>
    </r>
  </si>
  <si>
    <r>
      <rPr>
        <sz val="11"/>
        <color rgb="FF000000"/>
        <rFont val="宋体"/>
        <family val="3"/>
        <charset val="134"/>
      </rPr>
      <t> 国防支出</t>
    </r>
  </si>
  <si>
    <r>
      <rPr>
        <sz val="11"/>
        <color rgb="FF000000"/>
        <rFont val="宋体"/>
        <family val="3"/>
        <charset val="134"/>
      </rPr>
      <t> 公共安全支出</t>
    </r>
  </si>
  <si>
    <r>
      <rPr>
        <sz val="11"/>
        <color rgb="FF000000"/>
        <rFont val="宋体"/>
        <family val="3"/>
        <charset val="134"/>
      </rPr>
      <t> 一般公共预算拨款收入</t>
    </r>
  </si>
  <si>
    <r>
      <rPr>
        <sz val="11"/>
        <color rgb="FF000000"/>
        <rFont val="宋体"/>
        <family val="3"/>
        <charset val="134"/>
      </rPr>
      <t> 教育支出</t>
    </r>
  </si>
  <si>
    <r>
      <rPr>
        <sz val="11"/>
        <color rgb="FF000000"/>
        <rFont val="宋体"/>
        <family val="3"/>
        <charset val="134"/>
      </rPr>
      <t> 政府性基金预算拨款收入</t>
    </r>
  </si>
  <si>
    <r>
      <rPr>
        <sz val="11"/>
        <color rgb="FF000000"/>
        <rFont val="宋体"/>
        <family val="3"/>
        <charset val="134"/>
      </rPr>
      <t> 科学技术支出</t>
    </r>
  </si>
  <si>
    <r>
      <rPr>
        <sz val="11"/>
        <color rgb="FF000000"/>
        <rFont val="宋体"/>
        <family val="3"/>
        <charset val="134"/>
      </rPr>
      <t> 国有资本经营预算拨款收入</t>
    </r>
  </si>
  <si>
    <r>
      <rPr>
        <sz val="11"/>
        <color rgb="FF000000"/>
        <rFont val="宋体"/>
        <family val="3"/>
        <charset val="134"/>
      </rPr>
      <t> 文化旅游体育与传媒支出</t>
    </r>
  </si>
  <si>
    <r>
      <rPr>
        <sz val="11"/>
        <color rgb="FF000000"/>
        <rFont val="宋体"/>
        <family val="3"/>
        <charset val="134"/>
      </rPr>
      <t> </t>
    </r>
  </si>
  <si>
    <r>
      <rPr>
        <sz val="11"/>
        <color rgb="FF000000"/>
        <rFont val="宋体"/>
        <family val="3"/>
        <charset val="134"/>
      </rPr>
      <t> 社会保障和就业支出</t>
    </r>
  </si>
  <si>
    <r>
      <rPr>
        <sz val="11"/>
        <color rgb="FF000000"/>
        <rFont val="宋体"/>
        <family val="3"/>
        <charset val="134"/>
      </rPr>
      <t> 社会保险基金支出</t>
    </r>
  </si>
  <si>
    <r>
      <rPr>
        <sz val="11"/>
        <color rgb="FF000000"/>
        <rFont val="宋体"/>
        <family val="3"/>
        <charset val="134"/>
      </rPr>
      <t> 卫生健康支出</t>
    </r>
  </si>
  <si>
    <r>
      <rPr>
        <sz val="11"/>
        <color rgb="FF000000"/>
        <rFont val="宋体"/>
        <family val="3"/>
        <charset val="134"/>
      </rPr>
      <t> 节能环保支出</t>
    </r>
  </si>
  <si>
    <r>
      <rPr>
        <sz val="11"/>
        <color rgb="FF000000"/>
        <rFont val="宋体"/>
        <family val="3"/>
        <charset val="134"/>
      </rPr>
      <t> 城乡社区支出</t>
    </r>
  </si>
  <si>
    <r>
      <rPr>
        <sz val="11"/>
        <color rgb="FF000000"/>
        <rFont val="宋体"/>
        <family val="3"/>
        <charset val="134"/>
      </rPr>
      <t> 农林水支出</t>
    </r>
  </si>
  <si>
    <r>
      <rPr>
        <sz val="11"/>
        <color rgb="FF000000"/>
        <rFont val="宋体"/>
        <family val="3"/>
        <charset val="134"/>
      </rPr>
      <t> 交通运输支出</t>
    </r>
  </si>
  <si>
    <r>
      <rPr>
        <sz val="11"/>
        <color rgb="FF000000"/>
        <rFont val="宋体"/>
        <family val="3"/>
        <charset val="134"/>
      </rPr>
      <t> 资源勘探工业信息等支出</t>
    </r>
  </si>
  <si>
    <r>
      <rPr>
        <sz val="11"/>
        <color rgb="FF000000"/>
        <rFont val="宋体"/>
        <family val="3"/>
        <charset val="134"/>
      </rPr>
      <t> 商业服务业等支出</t>
    </r>
  </si>
  <si>
    <r>
      <rPr>
        <sz val="11"/>
        <color rgb="FF000000"/>
        <rFont val="宋体"/>
        <family val="3"/>
        <charset val="134"/>
      </rPr>
      <t> 金融支出</t>
    </r>
  </si>
  <si>
    <r>
      <rPr>
        <sz val="11"/>
        <color rgb="FF000000"/>
        <rFont val="宋体"/>
        <family val="3"/>
        <charset val="134"/>
      </rPr>
      <t> 援助其他地区支出</t>
    </r>
  </si>
  <si>
    <r>
      <rPr>
        <sz val="11"/>
        <color rgb="FF000000"/>
        <rFont val="宋体"/>
        <family val="3"/>
        <charset val="134"/>
      </rPr>
      <t> 自然资源海洋气象等支出</t>
    </r>
  </si>
  <si>
    <r>
      <rPr>
        <sz val="11"/>
        <color rgb="FF000000"/>
        <rFont val="宋体"/>
        <family val="3"/>
        <charset val="134"/>
      </rPr>
      <t> 住房保障支出</t>
    </r>
  </si>
  <si>
    <r>
      <rPr>
        <sz val="11"/>
        <color rgb="FF000000"/>
        <rFont val="宋体"/>
        <family val="3"/>
        <charset val="134"/>
      </rPr>
      <t> 粮油物资储备支出</t>
    </r>
  </si>
  <si>
    <r>
      <rPr>
        <sz val="11"/>
        <color rgb="FF000000"/>
        <rFont val="宋体"/>
        <family val="3"/>
        <charset val="134"/>
      </rPr>
      <t> 国有资本经营预算支出</t>
    </r>
  </si>
  <si>
    <r>
      <rPr>
        <sz val="11"/>
        <color rgb="FF000000"/>
        <rFont val="宋体"/>
        <family val="3"/>
        <charset val="134"/>
      </rPr>
      <t> 灾害防治及应急管理支出</t>
    </r>
  </si>
  <si>
    <r>
      <rPr>
        <sz val="11"/>
        <color rgb="FF000000"/>
        <rFont val="宋体"/>
        <family val="3"/>
        <charset val="134"/>
      </rPr>
      <t> 其他支出</t>
    </r>
  </si>
  <si>
    <r>
      <rPr>
        <sz val="11"/>
        <color rgb="FF000000"/>
        <rFont val="宋体"/>
        <family val="3"/>
        <charset val="134"/>
      </rPr>
      <t> 债务还本支出</t>
    </r>
  </si>
  <si>
    <r>
      <rPr>
        <sz val="11"/>
        <color rgb="FF000000"/>
        <rFont val="宋体"/>
        <family val="3"/>
        <charset val="134"/>
      </rPr>
      <t> 债务付息支出</t>
    </r>
  </si>
  <si>
    <r>
      <rPr>
        <sz val="11"/>
        <color rgb="FF000000"/>
        <rFont val="宋体"/>
        <family val="3"/>
        <charset val="134"/>
      </rPr>
      <t> 债务发行费用支出</t>
    </r>
  </si>
  <si>
    <r>
      <rPr>
        <sz val="11"/>
        <color rgb="FF000000"/>
        <rFont val="宋体"/>
        <family val="3"/>
        <charset val="134"/>
      </rPr>
      <t> 抗疫特别国债安排的支出</t>
    </r>
  </si>
  <si>
    <t xml:space="preserve">
表1</t>
  </si>
  <si>
    <r>
      <rPr>
        <sz val="11"/>
        <color rgb="FF000000"/>
        <rFont val="宋体"/>
        <family val="3"/>
        <charset val="134"/>
      </rPr>
      <t xml:space="preserve">一、一般公共预算拨款收入 </t>
    </r>
  </si>
  <si>
    <r>
      <rPr>
        <sz val="11"/>
        <color rgb="FF000000"/>
        <rFont val="宋体"/>
        <family val="3"/>
        <charset val="134"/>
      </rPr>
      <t>一、一般公共服务支出</t>
    </r>
  </si>
  <si>
    <r>
      <rPr>
        <sz val="11"/>
        <color rgb="FF000000"/>
        <rFont val="宋体"/>
        <family val="3"/>
        <charset val="134"/>
      </rPr>
      <t xml:space="preserve">二、政府性基金预算拨款收入 </t>
    </r>
  </si>
  <si>
    <r>
      <rPr>
        <sz val="11"/>
        <color rgb="FF000000"/>
        <rFont val="宋体"/>
        <family val="3"/>
        <charset val="134"/>
      </rPr>
      <t>二、外交支出</t>
    </r>
  </si>
  <si>
    <r>
      <rPr>
        <sz val="11"/>
        <color rgb="FF000000"/>
        <rFont val="宋体"/>
        <family val="3"/>
        <charset val="134"/>
      </rPr>
      <t xml:space="preserve">三、国有资本经营预算拨款收入 </t>
    </r>
  </si>
  <si>
    <r>
      <rPr>
        <sz val="11"/>
        <color rgb="FF000000"/>
        <rFont val="宋体"/>
        <family val="3"/>
        <charset val="134"/>
      </rPr>
      <t>三、国防支出</t>
    </r>
  </si>
  <si>
    <r>
      <rPr>
        <sz val="11"/>
        <color rgb="FF000000"/>
        <rFont val="宋体"/>
        <family val="3"/>
        <charset val="134"/>
      </rPr>
      <t xml:space="preserve">四、事业收入 </t>
    </r>
  </si>
  <si>
    <r>
      <rPr>
        <sz val="11"/>
        <color rgb="FF000000"/>
        <rFont val="宋体"/>
        <family val="3"/>
        <charset val="134"/>
      </rPr>
      <t>四、公共安全支出</t>
    </r>
  </si>
  <si>
    <r>
      <rPr>
        <sz val="11"/>
        <color rgb="FF000000"/>
        <rFont val="宋体"/>
        <family val="3"/>
        <charset val="134"/>
      </rPr>
      <t xml:space="preserve">五、事业单位经营收入 </t>
    </r>
  </si>
  <si>
    <r>
      <rPr>
        <sz val="11"/>
        <color rgb="FF000000"/>
        <rFont val="宋体"/>
        <family val="3"/>
        <charset val="134"/>
      </rPr>
      <t>五、教育支出</t>
    </r>
  </si>
  <si>
    <r>
      <rPr>
        <sz val="11"/>
        <color rgb="FF000000"/>
        <rFont val="宋体"/>
        <family val="3"/>
        <charset val="134"/>
      </rPr>
      <t xml:space="preserve">六、其他收入 </t>
    </r>
  </si>
  <si>
    <r>
      <rPr>
        <sz val="11"/>
        <color rgb="FF000000"/>
        <rFont val="宋体"/>
        <family val="3"/>
        <charset val="134"/>
      </rPr>
      <t>六、科学技术支出</t>
    </r>
  </si>
  <si>
    <t/>
  </si>
  <si>
    <r>
      <rPr>
        <sz val="11"/>
        <color rgb="FF000000"/>
        <rFont val="宋体"/>
        <family val="3"/>
        <charset val="134"/>
      </rPr>
      <t>七、文化旅游体育与传媒支出</t>
    </r>
  </si>
  <si>
    <r>
      <rPr>
        <sz val="11"/>
        <color rgb="FF000000"/>
        <rFont val="宋体"/>
        <family val="3"/>
        <charset val="134"/>
      </rPr>
      <t>八、社会保障和就业支出</t>
    </r>
  </si>
  <si>
    <r>
      <rPr>
        <sz val="11"/>
        <color rgb="FF000000"/>
        <rFont val="宋体"/>
        <family val="3"/>
        <charset val="134"/>
      </rPr>
      <t>九、社会保险基金支出</t>
    </r>
  </si>
  <si>
    <r>
      <rPr>
        <sz val="11"/>
        <color rgb="FF000000"/>
        <rFont val="宋体"/>
        <family val="3"/>
        <charset val="134"/>
      </rPr>
      <t>十、卫生健康支出</t>
    </r>
  </si>
  <si>
    <r>
      <rPr>
        <sz val="11"/>
        <color rgb="FF000000"/>
        <rFont val="宋体"/>
        <family val="3"/>
        <charset val="134"/>
      </rPr>
      <t>十一、节能环保支出</t>
    </r>
  </si>
  <si>
    <r>
      <rPr>
        <sz val="11"/>
        <color rgb="FF000000"/>
        <rFont val="宋体"/>
        <family val="3"/>
        <charset val="134"/>
      </rPr>
      <t>十二、城乡社区支出</t>
    </r>
  </si>
  <si>
    <r>
      <rPr>
        <sz val="11"/>
        <color rgb="FF000000"/>
        <rFont val="宋体"/>
        <family val="3"/>
        <charset val="134"/>
      </rPr>
      <t>十三、农林水支出</t>
    </r>
  </si>
  <si>
    <r>
      <rPr>
        <sz val="11"/>
        <color rgb="FF000000"/>
        <rFont val="宋体"/>
        <family val="3"/>
        <charset val="134"/>
      </rPr>
      <t>十四、交通运输支出</t>
    </r>
  </si>
  <si>
    <r>
      <rPr>
        <sz val="11"/>
        <color rgb="FF000000"/>
        <rFont val="宋体"/>
        <family val="3"/>
        <charset val="134"/>
      </rPr>
      <t>十五、资源勘探工业信息等支出</t>
    </r>
  </si>
  <si>
    <r>
      <rPr>
        <sz val="11"/>
        <color rgb="FF000000"/>
        <rFont val="宋体"/>
        <family val="3"/>
        <charset val="134"/>
      </rPr>
      <t>十六、商业服务业等支出</t>
    </r>
  </si>
  <si>
    <r>
      <rPr>
        <sz val="11"/>
        <color rgb="FF000000"/>
        <rFont val="宋体"/>
        <family val="3"/>
        <charset val="134"/>
      </rPr>
      <t>十七、金融支出</t>
    </r>
  </si>
  <si>
    <r>
      <rPr>
        <sz val="11"/>
        <color rgb="FF000000"/>
        <rFont val="宋体"/>
        <family val="3"/>
        <charset val="134"/>
      </rPr>
      <t>十八、援助其他地区支出</t>
    </r>
  </si>
  <si>
    <r>
      <rPr>
        <sz val="11"/>
        <color rgb="FF000000"/>
        <rFont val="宋体"/>
        <family val="3"/>
        <charset val="134"/>
      </rPr>
      <t>十九、自然资源海洋气象等支出</t>
    </r>
  </si>
  <si>
    <r>
      <rPr>
        <sz val="11"/>
        <color rgb="FF000000"/>
        <rFont val="宋体"/>
        <family val="3"/>
        <charset val="134"/>
      </rPr>
      <t>二十、住房保障支出</t>
    </r>
  </si>
  <si>
    <r>
      <rPr>
        <sz val="11"/>
        <color rgb="FF000000"/>
        <rFont val="宋体"/>
        <family val="3"/>
        <charset val="134"/>
      </rPr>
      <t>二十一、粮油物资储备支出</t>
    </r>
  </si>
  <si>
    <r>
      <rPr>
        <sz val="11"/>
        <color rgb="FF000000"/>
        <rFont val="宋体"/>
        <family val="3"/>
        <charset val="134"/>
      </rPr>
      <t>二十二、国有资本经营预算支出</t>
    </r>
  </si>
  <si>
    <r>
      <rPr>
        <sz val="11"/>
        <color rgb="FF000000"/>
        <rFont val="宋体"/>
        <family val="3"/>
        <charset val="134"/>
      </rPr>
      <t>二十三、灾害防治及应急管理支出</t>
    </r>
  </si>
  <si>
    <r>
      <rPr>
        <sz val="11"/>
        <color rgb="FF000000"/>
        <rFont val="宋体"/>
        <family val="3"/>
        <charset val="134"/>
      </rPr>
      <t>二十四、预备费</t>
    </r>
  </si>
  <si>
    <r>
      <rPr>
        <sz val="11"/>
        <color rgb="FF000000"/>
        <rFont val="宋体"/>
        <family val="3"/>
        <charset val="134"/>
      </rPr>
      <t>二十五、其他支出</t>
    </r>
  </si>
  <si>
    <r>
      <rPr>
        <sz val="11"/>
        <color rgb="FF000000"/>
        <rFont val="宋体"/>
        <family val="3"/>
        <charset val="134"/>
      </rPr>
      <t>二十六、转移性支出</t>
    </r>
  </si>
  <si>
    <r>
      <rPr>
        <sz val="11"/>
        <color rgb="FF000000"/>
        <rFont val="宋体"/>
        <family val="3"/>
        <charset val="134"/>
      </rPr>
      <t>二十七、债务还本支出</t>
    </r>
  </si>
  <si>
    <r>
      <rPr>
        <sz val="11"/>
        <color rgb="FF000000"/>
        <rFont val="宋体"/>
        <family val="3"/>
        <charset val="134"/>
      </rPr>
      <t>二十八、债务付息支出</t>
    </r>
  </si>
  <si>
    <r>
      <rPr>
        <sz val="11"/>
        <color rgb="FF000000"/>
        <rFont val="宋体"/>
        <family val="3"/>
        <charset val="134"/>
      </rPr>
      <t>二十九、债务发行费用支出</t>
    </r>
  </si>
  <si>
    <r>
      <rPr>
        <sz val="11"/>
        <color rgb="FF000000"/>
        <rFont val="宋体"/>
        <family val="3"/>
        <charset val="134"/>
      </rPr>
      <t>三十、抗疫特别国债安排的支出</t>
    </r>
  </si>
  <si>
    <r>
      <rPr>
        <b/>
        <sz val="11"/>
        <color rgb="FF000000"/>
        <rFont val="宋体"/>
        <family val="3"/>
        <charset val="134"/>
      </rPr>
      <t>本 年 收 入 合 计</t>
    </r>
  </si>
  <si>
    <r>
      <rPr>
        <b/>
        <sz val="11"/>
        <color rgb="FF000000"/>
        <rFont val="宋体"/>
        <family val="3"/>
        <charset val="134"/>
      </rPr>
      <t>本 年 支 出 合 计</t>
    </r>
  </si>
  <si>
    <r>
      <rPr>
        <sz val="11"/>
        <color rgb="FF000000"/>
        <rFont val="宋体"/>
        <family val="3"/>
        <charset val="134"/>
      </rPr>
      <t> 群众文化</t>
    </r>
  </si>
  <si>
    <r>
      <rPr>
        <sz val="11"/>
        <color rgb="FF000000"/>
        <rFont val="宋体"/>
        <family val="3"/>
        <charset val="134"/>
      </rPr>
      <t> 机关事业单位基本养老保险缴费支出</t>
    </r>
  </si>
  <si>
    <r>
      <rPr>
        <sz val="11"/>
        <color rgb="FF000000"/>
        <rFont val="宋体"/>
        <family val="3"/>
        <charset val="134"/>
      </rPr>
      <t> 事业运行</t>
    </r>
  </si>
  <si>
    <r>
      <rPr>
        <sz val="11"/>
        <color rgb="FF000000"/>
        <rFont val="宋体"/>
        <family val="3"/>
        <charset val="134"/>
      </rPr>
      <t> 其他行政事业单位医疗支出</t>
    </r>
  </si>
  <si>
    <r>
      <rPr>
        <sz val="11"/>
        <color rgb="FF000000"/>
        <rFont val="宋体"/>
        <family val="3"/>
        <charset val="134"/>
      </rPr>
      <t> 行政运行</t>
    </r>
  </si>
  <si>
    <r>
      <rPr>
        <sz val="11"/>
        <color rgb="FF000000"/>
        <rFont val="宋体"/>
        <family val="3"/>
        <charset val="134"/>
      </rPr>
      <t> 其他人力资源和社会保障管理事务支出</t>
    </r>
  </si>
  <si>
    <r>
      <rPr>
        <sz val="11"/>
        <color rgb="FF000000"/>
        <rFont val="宋体"/>
        <family val="3"/>
        <charset val="134"/>
      </rPr>
      <t> 社会保险经办机构</t>
    </r>
  </si>
  <si>
    <r>
      <rPr>
        <sz val="11"/>
        <color rgb="FF000000"/>
        <rFont val="宋体"/>
        <family val="3"/>
        <charset val="134"/>
      </rPr>
      <t> 行政运行</t>
    </r>
  </si>
  <si>
    <r>
      <rPr>
        <sz val="11"/>
        <color rgb="FF000000"/>
        <rFont val="宋体"/>
        <family val="3"/>
        <charset val="134"/>
      </rPr>
      <t> 其他农林水支出</t>
    </r>
  </si>
  <si>
    <r>
      <rPr>
        <sz val="11"/>
        <color rgb="FF000000"/>
        <rFont val="宋体"/>
        <family val="3"/>
        <charset val="134"/>
      </rPr>
      <t> 对村民委员会和村党支部的补助</t>
    </r>
  </si>
  <si>
    <r>
      <rPr>
        <sz val="11"/>
        <color rgb="FF000000"/>
        <rFont val="宋体"/>
        <family val="3"/>
        <charset val="134"/>
      </rPr>
      <t> 住房公积金</t>
    </r>
  </si>
  <si>
    <r>
      <rPr>
        <sz val="11"/>
        <color rgb="FF000000"/>
        <rFont val="宋体"/>
        <family val="3"/>
        <charset val="134"/>
      </rPr>
      <t> 事业单位离退休</t>
    </r>
  </si>
  <si>
    <r>
      <rPr>
        <sz val="11"/>
        <color rgb="FF000000"/>
        <rFont val="宋体"/>
        <family val="3"/>
        <charset val="134"/>
      </rPr>
      <t> 民族工作专项</t>
    </r>
  </si>
  <si>
    <r>
      <rPr>
        <sz val="11"/>
        <color rgb="FF000000"/>
        <rFont val="宋体"/>
        <family val="3"/>
        <charset val="134"/>
      </rPr>
      <t> 人大会议</t>
    </r>
  </si>
  <si>
    <r>
      <rPr>
        <sz val="11"/>
        <color rgb="FF000000"/>
        <rFont val="宋体"/>
        <family val="3"/>
        <charset val="134"/>
      </rPr>
      <t> 基层政权建设和社区治理</t>
    </r>
  </si>
  <si>
    <r>
      <rPr>
        <sz val="11"/>
        <color rgb="FF000000"/>
        <rFont val="宋体"/>
        <family val="3"/>
        <charset val="134"/>
      </rPr>
      <t> 其他公共卫生支出</t>
    </r>
  </si>
  <si>
    <r>
      <rPr>
        <sz val="11"/>
        <color rgb="FF000000"/>
        <rFont val="宋体"/>
        <family val="3"/>
        <charset val="134"/>
      </rPr>
      <t> 事业单位医疗</t>
    </r>
  </si>
  <si>
    <r>
      <rPr>
        <sz val="11"/>
        <color rgb="FF000000"/>
        <rFont val="宋体"/>
        <family val="3"/>
        <charset val="134"/>
      </rPr>
      <t> 行政单位医疗</t>
    </r>
  </si>
  <si>
    <r>
      <rPr>
        <sz val="11"/>
        <color rgb="FF000000"/>
        <rFont val="宋体"/>
        <family val="3"/>
        <charset val="134"/>
      </rPr>
      <t> 公务员医疗补助</t>
    </r>
  </si>
  <si>
    <r>
      <rPr>
        <sz val="11"/>
        <color rgb="FF000000"/>
        <rFont val="宋体"/>
        <family val="3"/>
        <charset val="134"/>
      </rPr>
      <t> 行政单位离退休</t>
    </r>
  </si>
  <si>
    <r>
      <rPr>
        <sz val="11"/>
        <color rgb="FF000000"/>
        <rFont val="宋体"/>
        <family val="3"/>
        <charset val="134"/>
      </rPr>
      <t> 农村特困人员救助供养支出</t>
    </r>
  </si>
  <si>
    <r>
      <rPr>
        <sz val="11"/>
        <color rgb="FF000000"/>
        <rFont val="宋体"/>
        <family val="3"/>
        <charset val="134"/>
      </rPr>
      <t> 一般行政管理事务</t>
    </r>
  </si>
  <si>
    <r>
      <rPr>
        <sz val="11"/>
        <color rgb="FF000000"/>
        <rFont val="宋体"/>
        <family val="3"/>
        <charset val="134"/>
      </rPr>
      <t>盐边县红宝苗族彝族乡人民政府</t>
    </r>
  </si>
  <si>
    <r>
      <rPr>
        <sz val="11"/>
        <color rgb="FF000000"/>
        <rFont val="宋体"/>
        <family val="3"/>
        <charset val="134"/>
      </rPr>
      <t> 商品和服务支出</t>
    </r>
  </si>
  <si>
    <r>
      <rPr>
        <sz val="11"/>
        <color rgb="FF000000"/>
        <rFont val="宋体"/>
        <family val="3"/>
        <charset val="134"/>
      </rPr>
      <t> 盐边县红宝苗族彝族乡人民政府</t>
    </r>
  </si>
  <si>
    <r>
      <rPr>
        <sz val="11"/>
        <color rgb="FF000000"/>
        <rFont val="宋体"/>
        <family val="3"/>
        <charset val="134"/>
      </rPr>
      <t>  商品和服务支出</t>
    </r>
  </si>
  <si>
    <r>
      <rPr>
        <sz val="11"/>
        <color rgb="FF000000"/>
        <rFont val="宋体"/>
        <family val="3"/>
        <charset val="134"/>
      </rPr>
      <t>   邮电费</t>
    </r>
  </si>
  <si>
    <r>
      <rPr>
        <sz val="11"/>
        <color rgb="FF000000"/>
        <rFont val="宋体"/>
        <family val="3"/>
        <charset val="134"/>
      </rPr>
      <t>   福利费</t>
    </r>
  </si>
  <si>
    <r>
      <rPr>
        <sz val="11"/>
        <color rgb="FF000000"/>
        <rFont val="宋体"/>
        <family val="3"/>
        <charset val="134"/>
      </rPr>
      <t>   电费</t>
    </r>
  </si>
  <si>
    <r>
      <rPr>
        <sz val="11"/>
        <color rgb="FF000000"/>
        <rFont val="宋体"/>
        <family val="3"/>
        <charset val="134"/>
      </rPr>
      <t>   办公费</t>
    </r>
  </si>
  <si>
    <r>
      <rPr>
        <sz val="11"/>
        <color rgb="FF000000"/>
        <rFont val="宋体"/>
        <family val="3"/>
        <charset val="134"/>
      </rPr>
      <t>   水费</t>
    </r>
  </si>
  <si>
    <r>
      <rPr>
        <sz val="11"/>
        <color rgb="FF000000"/>
        <rFont val="宋体"/>
        <family val="3"/>
        <charset val="134"/>
      </rPr>
      <t>   工会经费</t>
    </r>
  </si>
  <si>
    <r>
      <rPr>
        <sz val="11"/>
        <color rgb="FF000000"/>
        <rFont val="宋体"/>
        <family val="3"/>
        <charset val="134"/>
      </rPr>
      <t>   差旅费</t>
    </r>
  </si>
  <si>
    <r>
      <rPr>
        <sz val="11"/>
        <color rgb="FF000000"/>
        <rFont val="宋体"/>
        <family val="3"/>
        <charset val="134"/>
      </rPr>
      <t>   其他商品和服务支出</t>
    </r>
  </si>
  <si>
    <r>
      <rPr>
        <sz val="11"/>
        <color rgb="FF000000"/>
        <rFont val="宋体"/>
        <family val="3"/>
        <charset val="134"/>
      </rPr>
      <t>   会议费</t>
    </r>
  </si>
  <si>
    <r>
      <rPr>
        <sz val="11"/>
        <color rgb="FF000000"/>
        <rFont val="宋体"/>
        <family val="3"/>
        <charset val="134"/>
      </rPr>
      <t>   公务用车运行维护费</t>
    </r>
  </si>
  <si>
    <r>
      <rPr>
        <sz val="11"/>
        <color rgb="FF000000"/>
        <rFont val="宋体"/>
        <family val="3"/>
        <charset val="134"/>
      </rPr>
      <t>   劳务费</t>
    </r>
  </si>
  <si>
    <r>
      <rPr>
        <sz val="11"/>
        <color rgb="FF000000"/>
        <rFont val="宋体"/>
        <family val="3"/>
        <charset val="134"/>
      </rPr>
      <t>   维修（护）费</t>
    </r>
  </si>
  <si>
    <r>
      <rPr>
        <sz val="11"/>
        <color rgb="FF000000"/>
        <rFont val="宋体"/>
        <family val="3"/>
        <charset val="134"/>
      </rPr>
      <t>   其他交通费用</t>
    </r>
  </si>
  <si>
    <r>
      <rPr>
        <sz val="11"/>
        <color rgb="FF000000"/>
        <rFont val="宋体"/>
        <family val="3"/>
        <charset val="134"/>
      </rPr>
      <t>   委托业务费</t>
    </r>
  </si>
  <si>
    <r>
      <rPr>
        <sz val="11"/>
        <color rgb="FF000000"/>
        <rFont val="宋体"/>
        <family val="3"/>
        <charset val="134"/>
      </rPr>
      <t>   公务接待费</t>
    </r>
  </si>
  <si>
    <r>
      <rPr>
        <sz val="11"/>
        <color rgb="FF000000"/>
        <rFont val="宋体"/>
        <family val="3"/>
        <charset val="134"/>
      </rPr>
      <t>  工资福利支出</t>
    </r>
  </si>
  <si>
    <r>
      <rPr>
        <sz val="11"/>
        <color rgb="FF000000"/>
        <rFont val="宋体"/>
        <family val="3"/>
        <charset val="134"/>
      </rPr>
      <t>   机关事业单位基本养老保险缴费</t>
    </r>
  </si>
  <si>
    <r>
      <rPr>
        <sz val="11"/>
        <color rgb="FF000000"/>
        <rFont val="宋体"/>
        <family val="3"/>
        <charset val="134"/>
      </rPr>
      <t>   基本工资</t>
    </r>
  </si>
  <si>
    <r>
      <rPr>
        <sz val="11"/>
        <color rgb="FF000000"/>
        <rFont val="宋体"/>
        <family val="3"/>
        <charset val="134"/>
      </rPr>
      <t>   公务员医疗补助缴费</t>
    </r>
  </si>
  <si>
    <r>
      <rPr>
        <sz val="11"/>
        <color rgb="FF000000"/>
        <rFont val="宋体"/>
        <family val="3"/>
        <charset val="134"/>
      </rPr>
      <t>   奖金</t>
    </r>
  </si>
  <si>
    <r>
      <rPr>
        <sz val="11"/>
        <color rgb="FF000000"/>
        <rFont val="宋体"/>
        <family val="3"/>
        <charset val="134"/>
      </rPr>
      <t>   津贴补贴</t>
    </r>
  </si>
  <si>
    <r>
      <rPr>
        <sz val="11"/>
        <color rgb="FF000000"/>
        <rFont val="宋体"/>
        <family val="3"/>
        <charset val="134"/>
      </rPr>
      <t>   其他社会保障缴费</t>
    </r>
  </si>
  <si>
    <r>
      <rPr>
        <sz val="11"/>
        <color rgb="FF000000"/>
        <rFont val="宋体"/>
        <family val="3"/>
        <charset val="134"/>
      </rPr>
      <t>   其他工资福利支出</t>
    </r>
  </si>
  <si>
    <r>
      <rPr>
        <sz val="11"/>
        <color rgb="FF000000"/>
        <rFont val="宋体"/>
        <family val="3"/>
        <charset val="134"/>
      </rPr>
      <t>   住房公积金</t>
    </r>
  </si>
  <si>
    <r>
      <rPr>
        <sz val="11"/>
        <color rgb="FF000000"/>
        <rFont val="宋体"/>
        <family val="3"/>
        <charset val="134"/>
      </rPr>
      <t>   绩效工资</t>
    </r>
  </si>
  <si>
    <r>
      <rPr>
        <sz val="11"/>
        <color rgb="FF000000"/>
        <rFont val="宋体"/>
        <family val="3"/>
        <charset val="134"/>
      </rPr>
      <t>   职工基本医疗保险缴费</t>
    </r>
  </si>
  <si>
    <r>
      <rPr>
        <sz val="11"/>
        <color rgb="FF000000"/>
        <rFont val="宋体"/>
        <family val="3"/>
        <charset val="134"/>
      </rPr>
      <t>   医疗费</t>
    </r>
  </si>
  <si>
    <r>
      <rPr>
        <sz val="11"/>
        <color rgb="FF000000"/>
        <rFont val="宋体"/>
        <family val="3"/>
        <charset val="134"/>
      </rPr>
      <t>  对个人和家庭的补助</t>
    </r>
  </si>
  <si>
    <r>
      <rPr>
        <sz val="11"/>
        <color rgb="FF000000"/>
        <rFont val="宋体"/>
        <family val="3"/>
        <charset val="134"/>
      </rPr>
      <t>   医疗费补助</t>
    </r>
  </si>
  <si>
    <r>
      <rPr>
        <sz val="11"/>
        <color rgb="FF000000"/>
        <rFont val="宋体"/>
        <family val="3"/>
        <charset val="134"/>
      </rPr>
      <t>   奖励金</t>
    </r>
  </si>
  <si>
    <r>
      <rPr>
        <sz val="11"/>
        <color rgb="FF000000"/>
        <rFont val="宋体"/>
        <family val="3"/>
        <charset val="134"/>
      </rPr>
      <t>   生活补助</t>
    </r>
  </si>
  <si>
    <r>
      <rPr>
        <sz val="11"/>
        <color rgb="FF000000"/>
        <rFont val="宋体"/>
        <family val="3"/>
        <charset val="134"/>
      </rPr>
      <t>盐边县红宝苗族彝族乡人民政府</t>
    </r>
  </si>
  <si>
    <r>
      <rPr>
        <sz val="11"/>
        <color rgb="FF000000"/>
        <rFont val="宋体"/>
        <family val="3"/>
        <charset val="134"/>
      </rPr>
      <t> 其他农林水支出</t>
    </r>
  </si>
  <si>
    <r>
      <rPr>
        <sz val="11"/>
        <color rgb="FF000000"/>
        <rFont val="宋体"/>
        <family val="3"/>
        <charset val="134"/>
      </rPr>
      <t>  盐财资农[2022]127号关于2022年中央资金择木龙村美丽乡村建设项目</t>
    </r>
  </si>
  <si>
    <r>
      <rPr>
        <sz val="11"/>
        <color rgb="FF000000"/>
        <rFont val="宋体"/>
        <family val="3"/>
        <charset val="134"/>
      </rPr>
      <t> 对村民委员会和村党支部的补助</t>
    </r>
  </si>
  <si>
    <r>
      <rPr>
        <sz val="11"/>
        <color rgb="FF000000"/>
        <rFont val="宋体"/>
        <family val="3"/>
        <charset val="134"/>
      </rPr>
      <t>  盐财资预【2023】5号关于下达2023年省县级基层组织活动和公共服务运行经费(省县级)</t>
    </r>
  </si>
  <si>
    <r>
      <rPr>
        <sz val="11"/>
        <color rgb="FF000000"/>
        <rFont val="宋体"/>
        <family val="3"/>
        <charset val="134"/>
      </rPr>
      <t> 民族工作专项</t>
    </r>
  </si>
  <si>
    <r>
      <rPr>
        <sz val="11"/>
        <color rgb="FF000000"/>
        <rFont val="宋体"/>
        <family val="3"/>
        <charset val="134"/>
      </rPr>
      <t>  红宝苗族彝族乡2023年少数民族工作经费补助</t>
    </r>
  </si>
  <si>
    <r>
      <rPr>
        <sz val="11"/>
        <color rgb="FF000000"/>
        <rFont val="宋体"/>
        <family val="3"/>
        <charset val="134"/>
      </rPr>
      <t>  红宝苗族彝族乡2023年乡人大代表活动经费及人代会经费</t>
    </r>
  </si>
  <si>
    <r>
      <rPr>
        <sz val="11"/>
        <color rgb="FF000000"/>
        <rFont val="宋体"/>
        <family val="3"/>
        <charset val="134"/>
      </rPr>
      <t> 基层政权建设和社区治理</t>
    </r>
  </si>
  <si>
    <r>
      <rPr>
        <sz val="11"/>
        <color rgb="FF000000"/>
        <rFont val="宋体"/>
        <family val="3"/>
        <charset val="134"/>
      </rPr>
      <t>  红宝苗族彝族乡2023年乡镇服务站</t>
    </r>
  </si>
  <si>
    <r>
      <rPr>
        <sz val="11"/>
        <color rgb="FF000000"/>
        <rFont val="宋体"/>
        <family val="3"/>
        <charset val="134"/>
      </rPr>
      <t>  红宝苗族彝族乡2023年基本公共卫生服务经费</t>
    </r>
  </si>
  <si>
    <r>
      <rPr>
        <sz val="11"/>
        <color rgb="FF000000"/>
        <rFont val="宋体"/>
        <family val="3"/>
        <charset val="134"/>
      </rPr>
      <t> 农村特困人员救助供养支出</t>
    </r>
  </si>
  <si>
    <r>
      <rPr>
        <sz val="11"/>
        <color rgb="FF000000"/>
        <rFont val="宋体"/>
        <family val="3"/>
        <charset val="134"/>
      </rPr>
      <t>  红宝苗族彝族乡2023年农村特困人员丧葬费</t>
    </r>
  </si>
  <si>
    <r>
      <rPr>
        <sz val="11"/>
        <color rgb="FF000000"/>
        <rFont val="宋体"/>
        <family val="3"/>
        <charset val="134"/>
      </rPr>
      <t>  红宝苗族彝族乡2023年乡村治理补助</t>
    </r>
  </si>
  <si>
    <r>
      <rPr>
        <sz val="11"/>
        <color rgb="FF000000"/>
        <rFont val="宋体"/>
        <family val="3"/>
        <charset val="134"/>
      </rPr>
      <t> </t>
    </r>
  </si>
  <si>
    <r>
      <rPr>
        <sz val="11"/>
        <color rgb="FF000000"/>
        <rFont val="宋体"/>
        <family val="3"/>
        <charset val="134"/>
      </rPr>
      <t> 群众文化</t>
    </r>
  </si>
  <si>
    <r>
      <rPr>
        <sz val="11"/>
        <color rgb="FF000000"/>
        <rFont val="宋体"/>
        <family val="3"/>
        <charset val="134"/>
      </rPr>
      <t> 机关事业单位基本养老保险缴费支出</t>
    </r>
  </si>
  <si>
    <r>
      <rPr>
        <sz val="11"/>
        <color rgb="FF000000"/>
        <rFont val="宋体"/>
        <family val="3"/>
        <charset val="134"/>
      </rPr>
      <t> 事业运行</t>
    </r>
  </si>
  <si>
    <r>
      <rPr>
        <sz val="11"/>
        <color rgb="FF000000"/>
        <rFont val="宋体"/>
        <family val="3"/>
        <charset val="134"/>
      </rPr>
      <t> 其他行政事业单位医疗支出</t>
    </r>
  </si>
  <si>
    <r>
      <rPr>
        <sz val="11"/>
        <color rgb="FF000000"/>
        <rFont val="宋体"/>
        <family val="3"/>
        <charset val="134"/>
      </rPr>
      <t> 其他人力资源和社会保障管理事务支出</t>
    </r>
  </si>
  <si>
    <r>
      <rPr>
        <sz val="11"/>
        <color rgb="FF000000"/>
        <rFont val="宋体"/>
        <family val="3"/>
        <charset val="134"/>
      </rPr>
      <t> 社会保险经办机构</t>
    </r>
  </si>
  <si>
    <r>
      <rPr>
        <sz val="11"/>
        <color rgb="FF000000"/>
        <rFont val="宋体"/>
        <family val="3"/>
        <charset val="134"/>
      </rPr>
      <t> 住房公积金</t>
    </r>
  </si>
  <si>
    <r>
      <rPr>
        <sz val="11"/>
        <color rgb="FF000000"/>
        <rFont val="宋体"/>
        <family val="3"/>
        <charset val="134"/>
      </rPr>
      <t> 事业单位离退休</t>
    </r>
  </si>
  <si>
    <r>
      <rPr>
        <sz val="11"/>
        <color rgb="FF000000"/>
        <rFont val="宋体"/>
        <family val="3"/>
        <charset val="134"/>
      </rPr>
      <t> 人大会议</t>
    </r>
  </si>
  <si>
    <r>
      <rPr>
        <sz val="11"/>
        <color rgb="FF000000"/>
        <rFont val="宋体"/>
        <family val="3"/>
        <charset val="134"/>
      </rPr>
      <t> 其他公共卫生支出</t>
    </r>
  </si>
  <si>
    <r>
      <rPr>
        <sz val="11"/>
        <color rgb="FF000000"/>
        <rFont val="宋体"/>
        <family val="3"/>
        <charset val="134"/>
      </rPr>
      <t> 事业单位医疗</t>
    </r>
  </si>
  <si>
    <r>
      <rPr>
        <sz val="11"/>
        <color rgb="FF000000"/>
        <rFont val="宋体"/>
        <family val="3"/>
        <charset val="134"/>
      </rPr>
      <t> 行政单位医疗</t>
    </r>
  </si>
  <si>
    <r>
      <rPr>
        <sz val="11"/>
        <color rgb="FF000000"/>
        <rFont val="宋体"/>
        <family val="3"/>
        <charset val="134"/>
      </rPr>
      <t> 公务员医疗补助</t>
    </r>
  </si>
  <si>
    <r>
      <rPr>
        <sz val="11"/>
        <color rgb="FF000000"/>
        <rFont val="宋体"/>
        <family val="3"/>
        <charset val="134"/>
      </rPr>
      <t> 行政单位离退休</t>
    </r>
  </si>
  <si>
    <r>
      <rPr>
        <sz val="11"/>
        <color rgb="FF000000"/>
        <rFont val="宋体"/>
        <family val="3"/>
        <charset val="134"/>
      </rPr>
      <t> 一般行政管理事务</t>
    </r>
  </si>
  <si>
    <r>
      <rPr>
        <sz val="11"/>
        <color rgb="FF000000"/>
        <rFont val="宋体"/>
        <family val="3"/>
        <charset val="134"/>
      </rPr>
      <t> 盐边县红宝苗族彝族乡人民政府</t>
    </r>
  </si>
  <si>
    <t>2023年部门预算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</si>
  <si>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</si>
  <si>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</si>
  <si>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</si>
  <si>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</si>
  <si>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</si>
  <si>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</si>
  <si>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</si>
  <si>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</si>
  <si>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</si>
  <si>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</si>
  <si>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</si>
  <si>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</si>
  <si>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</si>
  <si>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</si>
  <si>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</si>
  <si>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</si>
  <si>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</si>
  <si>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</si>
  <si>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</si>
  <si>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</si>
  <si>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</si>
  <si>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</si>
  <si>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</si>
  <si>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</si>
  <si>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</si>
  <si>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</si>
  <si>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</si>
  <si>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</si>
  <si>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</si>
  <si>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</si>
  <si>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</si>
  <si>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800020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</si>
  <si>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</si>
  <si>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</si>
  <si>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</si>
  <si>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</si>
  <si>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</si>
  <si>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</si>
  <si>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</si>
  <si>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</si>
  <si>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</si>
  <si>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</si>
  <si>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</si>
  <si>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</si>
  <si>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t>09</t>
  </si>
  <si>
    <t>208</t>
  </si>
  <si>
    <t>05</t>
  </si>
  <si>
    <t>213</t>
  </si>
  <si>
    <t>04</t>
  </si>
  <si>
    <t>210</t>
  </si>
  <si>
    <t>11</t>
  </si>
  <si>
    <t>99</t>
  </si>
  <si>
    <t>201</t>
  </si>
  <si>
    <t>03</t>
  </si>
  <si>
    <t>50</t>
  </si>
  <si>
    <t>02</t>
  </si>
  <si>
    <t>07</t>
  </si>
  <si>
    <t>221</t>
  </si>
  <si>
    <t>23</t>
  </si>
  <si>
    <t>08</t>
  </si>
  <si>
    <t>31</t>
  </si>
  <si>
    <t>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</si>
  <si>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</si>
  <si>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</si>
  <si>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</si>
  <si>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</si>
  <si>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</si>
  <si>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</si>
  <si>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</si>
  <si>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</si>
  <si>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</si>
  <si>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</si>
  <si>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</si>
  <si>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</si>
  <si>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</si>
  <si>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</si>
  <si>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</si>
  <si>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</si>
  <si>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</si>
  <si>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</si>
  <si>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</si>
  <si>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</si>
  <si>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</si>
  <si>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</si>
  <si>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</si>
  <si>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</si>
  <si>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</si>
  <si>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</si>
  <si>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</si>
  <si>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</si>
  <si>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</si>
  <si>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</si>
  <si>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</si>
  <si>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</si>
  <si>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</si>
  <si>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</si>
  <si>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</si>
  <si>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</si>
  <si>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</si>
  <si>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</si>
  <si>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</si>
  <si>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</si>
  <si>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</si>
  <si>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</si>
  <si>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</si>
  <si>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</si>
  <si>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</si>
  <si>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≥98%</t>
  </si>
  <si>
    <t>村民满意度持续提升</t>
  </si>
  <si>
    <t xml:space="preserve">服务对象满意度指标 </t>
  </si>
  <si>
    <t xml:space="preserve">满意度指标 </t>
  </si>
  <si>
    <t>≥100%</t>
  </si>
  <si>
    <t>经济成本指标</t>
  </si>
  <si>
    <t>成本指标</t>
  </si>
  <si>
    <t>促进乡村发展，社会稳定</t>
  </si>
  <si>
    <t>社会效益指标</t>
  </si>
  <si>
    <t>效益指标</t>
  </si>
  <si>
    <t>2023年</t>
  </si>
  <si>
    <t xml:space="preserve">时效指标 </t>
  </si>
  <si>
    <r>
      <t>全乡3</t>
    </r>
    <r>
      <rPr>
        <sz val="11"/>
        <rFont val="宋体"/>
        <family val="3"/>
        <charset val="134"/>
      </rPr>
      <t>567</t>
    </r>
    <r>
      <rPr>
        <sz val="11"/>
        <rFont val="宋体"/>
        <family val="3"/>
        <charset val="134"/>
      </rPr>
      <t>人</t>
    </r>
    <phoneticPr fontId="15" type="noConversion"/>
  </si>
  <si>
    <t xml:space="preserve">质量指标 </t>
  </si>
  <si>
    <t>基层治理能力提升</t>
  </si>
  <si>
    <t xml:space="preserve">数量指标 </t>
  </si>
  <si>
    <t>产出指标</t>
  </si>
  <si>
    <t>指标值（包含数字及文字描述）</t>
  </si>
  <si>
    <t xml:space="preserve">三级指标 </t>
  </si>
  <si>
    <t xml:space="preserve">二级指标 </t>
  </si>
  <si>
    <t xml:space="preserve">一级指标 </t>
  </si>
  <si>
    <t xml:space="preserve">绩效指标 </t>
  </si>
  <si>
    <t>为了推进红宝乡乡村治理工作，提高基层治理能力，促进社会稳定，实现乡村振兴。</t>
    <phoneticPr fontId="15" type="noConversion"/>
  </si>
  <si>
    <t>年度目标</t>
  </si>
  <si>
    <t xml:space="preserve">总体目标 </t>
  </si>
  <si>
    <t xml:space="preserve">     其他资金 </t>
  </si>
  <si>
    <t xml:space="preserve">其中：财政拨款 </t>
  </si>
  <si>
    <t xml:space="preserve">年度资金总额： </t>
  </si>
  <si>
    <t>红宝乡人民政府</t>
    <phoneticPr fontId="15" type="noConversion"/>
  </si>
  <si>
    <t>预算单位</t>
  </si>
  <si>
    <t>红宝乡2023年乡村治理补助</t>
    <phoneticPr fontId="15" type="noConversion"/>
  </si>
  <si>
    <t xml:space="preserve">项目名称 </t>
  </si>
  <si>
    <t>（2023年度）</t>
  </si>
  <si>
    <t>部门预算项目支出绩效目标表</t>
  </si>
  <si>
    <t>提高群众满意度</t>
    <phoneticPr fontId="15" type="noConversion"/>
  </si>
  <si>
    <r>
      <t>3</t>
    </r>
    <r>
      <rPr>
        <sz val="11"/>
        <rFont val="宋体"/>
        <family val="3"/>
        <charset val="134"/>
      </rPr>
      <t>00</t>
    </r>
    <r>
      <rPr>
        <sz val="11"/>
        <rFont val="宋体"/>
        <family val="3"/>
        <charset val="134"/>
      </rPr>
      <t>万元</t>
    </r>
    <phoneticPr fontId="15" type="noConversion"/>
  </si>
  <si>
    <t>提升乡村整体形象，促进乡村振兴实施</t>
  </si>
  <si>
    <t>提升乡村整体形象，促进乡村振兴实施</t>
    <phoneticPr fontId="15" type="noConversion"/>
  </si>
  <si>
    <t>建设美丽乡村</t>
    <phoneticPr fontId="15" type="noConversion"/>
  </si>
  <si>
    <t>推进择木龙村美丽乡村建设、提升乡村整体形象，促进乡村振兴的大力实施。</t>
    <phoneticPr fontId="15" type="noConversion"/>
  </si>
  <si>
    <t>红宝乡人民政府</t>
    <phoneticPr fontId="15" type="noConversion"/>
  </si>
  <si>
    <t>盐财资农[2022]127号关于2022年中央资金择木龙村美丽乡村建设项目</t>
    <phoneticPr fontId="15" type="noConversion"/>
  </si>
  <si>
    <t>服务群众满意度持续提升</t>
  </si>
  <si>
    <t>保障社区公民切身利益</t>
  </si>
  <si>
    <t>社工服务站服务覆盖率</t>
  </si>
  <si>
    <t>≥1个</t>
  </si>
  <si>
    <t>社工服务站数量</t>
  </si>
  <si>
    <t>保障社工工作基本办公支出，改善办公条件，促使社工工作便捷，保障社区公民切身利益。</t>
    <phoneticPr fontId="15" type="noConversion"/>
  </si>
  <si>
    <t>红宝乡2023年乡镇社工服务站经费</t>
    <phoneticPr fontId="15" type="noConversion"/>
  </si>
  <si>
    <t>促进当地公共卫生服务</t>
  </si>
  <si>
    <t>公共卫生服务工作质量达标率</t>
  </si>
  <si>
    <t>全镇覆盖率</t>
  </si>
  <si>
    <t>保证疫情等公共卫生工作的顺利推进。</t>
    <phoneticPr fontId="15" type="noConversion"/>
  </si>
  <si>
    <t xml:space="preserve">红宝乡2023年基本公共卫生服务经费
</t>
    <phoneticPr fontId="15" type="noConversion"/>
  </si>
  <si>
    <t>人大代表履职能力进一步提升</t>
  </si>
  <si>
    <t xml:space="preserve">乡人大代表会顺利召开经费保障
</t>
    <phoneticPr fontId="15" type="noConversion"/>
  </si>
  <si>
    <t>≥3次</t>
  </si>
  <si>
    <t>人大会议召开</t>
  </si>
  <si>
    <t xml:space="preserve"> 
促进民族团结</t>
  </si>
  <si>
    <r>
      <t>1</t>
    </r>
    <r>
      <rPr>
        <sz val="11"/>
        <rFont val="宋体"/>
        <family val="3"/>
        <charset val="134"/>
      </rPr>
      <t>.39</t>
    </r>
    <r>
      <rPr>
        <sz val="11"/>
        <rFont val="宋体"/>
        <family val="3"/>
        <charset val="134"/>
      </rPr>
      <t>万元</t>
    </r>
    <phoneticPr fontId="15" type="noConversion"/>
  </si>
  <si>
    <t xml:space="preserve">促进少数民族地区经济发展
</t>
  </si>
  <si>
    <t>≥1批</t>
    <phoneticPr fontId="15" type="noConversion"/>
  </si>
  <si>
    <t xml:space="preserve">覆盖红宝乡少数民族人群
</t>
    <phoneticPr fontId="15" type="noConversion"/>
  </si>
  <si>
    <t>促进民族地区发展，实现民族大团结。</t>
  </si>
  <si>
    <t xml:space="preserve">红宝乡2023年少数民族工作经费
</t>
    <phoneticPr fontId="15" type="noConversion"/>
  </si>
  <si>
    <t>五保户满意度持续提升</t>
  </si>
  <si>
    <t>五保户丧葬费</t>
  </si>
  <si>
    <t>五保户丧葬费</t>
    <phoneticPr fontId="15" type="noConversion"/>
  </si>
  <si>
    <t>≥4个</t>
    <phoneticPr fontId="15" type="noConversion"/>
  </si>
  <si>
    <r>
      <t>2</t>
    </r>
    <r>
      <rPr>
        <sz val="11"/>
        <rFont val="宋体"/>
        <family val="3"/>
        <charset val="134"/>
      </rPr>
      <t>022年</t>
    </r>
    <r>
      <rPr>
        <sz val="11"/>
        <rFont val="宋体"/>
        <family val="3"/>
        <charset val="134"/>
      </rPr>
      <t>死亡五保户</t>
    </r>
    <phoneticPr fontId="15" type="noConversion"/>
  </si>
  <si>
    <t>用于保证农村五保户供养人员死亡丧葬费用。</t>
    <phoneticPr fontId="15" type="noConversion"/>
  </si>
  <si>
    <t>红宝乡2023年农村特困人员丧葬费</t>
    <phoneticPr fontId="15" type="noConversion"/>
  </si>
  <si>
    <t>政府履职能力满意度持续提升</t>
  </si>
  <si>
    <r>
      <t>3</t>
    </r>
    <r>
      <rPr>
        <sz val="11"/>
        <rFont val="宋体"/>
        <family val="3"/>
        <charset val="134"/>
      </rPr>
      <t>3</t>
    </r>
    <r>
      <rPr>
        <sz val="11"/>
        <rFont val="宋体"/>
        <family val="3"/>
        <charset val="134"/>
      </rPr>
      <t>万元</t>
    </r>
    <phoneticPr fontId="15" type="noConversion"/>
  </si>
  <si>
    <t>完成本年度公共运费维护，改善乡村环境</t>
  </si>
  <si>
    <t>完成本年度公共运费维</t>
  </si>
  <si>
    <t>≥10个</t>
  </si>
  <si>
    <t>5个村</t>
    <phoneticPr fontId="15" type="noConversion"/>
  </si>
  <si>
    <t>盐财资预【2023】5号关于下达2023年基层组织活动和公共服务运行经费</t>
  </si>
  <si>
    <t xml:space="preserve">根据盐财资预【2023】5号关于下达2023年基层组织活动和公共服务运行经费（省县级）
</t>
  </si>
  <si>
    <r>
      <t>7</t>
    </r>
    <r>
      <rPr>
        <sz val="11"/>
        <rFont val="宋体"/>
        <family val="3"/>
        <charset val="134"/>
      </rPr>
      <t>万元</t>
    </r>
    <phoneticPr fontId="15" type="noConversion"/>
  </si>
  <si>
    <t>盐财资预【2022】124号：关于下达2022年市县级基层组织活动和公共服务运行经费</t>
    <phoneticPr fontId="15" type="noConversion"/>
  </si>
  <si>
    <t>服务对象满意度指标</t>
  </si>
  <si>
    <t>满意度指标</t>
  </si>
  <si>
    <t>运行保障率</t>
  </si>
  <si>
    <t>可持续影响指标</t>
  </si>
  <si>
    <t>社会可持续发展</t>
  </si>
  <si>
    <t>生态效益指标</t>
  </si>
  <si>
    <t>足额保障（参保）率</t>
  </si>
  <si>
    <t>发放（缴纳）率</t>
  </si>
  <si>
    <t>经济效益指标</t>
  </si>
  <si>
    <t>本年度</t>
  </si>
  <si>
    <t>时效指标</t>
  </si>
  <si>
    <t>质量指标</t>
  </si>
  <si>
    <t>数量指标</t>
  </si>
  <si>
    <t>指标值
（包含数字及文字描述）</t>
  </si>
  <si>
    <t>三级指标</t>
  </si>
  <si>
    <t>二级指标</t>
  </si>
  <si>
    <t>一级指标</t>
  </si>
  <si>
    <t>年度绩效指标</t>
  </si>
  <si>
    <t>严格执行相关政策，保障全年工资发放，机关办公运转等，预算编制科学合理，尽量压缩三公经费预算。</t>
    <phoneticPr fontId="15" type="noConversion"/>
  </si>
  <si>
    <t>年度总体目标</t>
  </si>
  <si>
    <t>其他资金</t>
  </si>
  <si>
    <t>财政拨款</t>
  </si>
  <si>
    <t>资金总额</t>
  </si>
  <si>
    <t>年度部门整体支出预算</t>
  </si>
  <si>
    <t>2023年部门预算编制</t>
  </si>
  <si>
    <t>主要内容</t>
  </si>
  <si>
    <t>任务名称</t>
  </si>
  <si>
    <t>年度主要任务</t>
  </si>
  <si>
    <t>红宝苗族彝族乡人民政府2023年部门预算</t>
    <phoneticPr fontId="15" type="noConversion"/>
  </si>
  <si>
    <t>部门名称</t>
  </si>
  <si>
    <t>部门整体支出绩效目标表</t>
  </si>
  <si>
    <t>盐边县红宝苗族彝族乡人民政府</t>
    <phoneticPr fontId="15" type="noConversion"/>
  </si>
  <si>
    <t>07</t>
    <phoneticPr fontId="15" type="noConversion"/>
  </si>
  <si>
    <t>06</t>
    <phoneticPr fontId="15" type="noConversion"/>
  </si>
  <si>
    <t>01</t>
    <phoneticPr fontId="15" type="noConversion"/>
  </si>
  <si>
    <t>05</t>
    <phoneticPr fontId="15" type="noConversion"/>
  </si>
  <si>
    <t>28</t>
    <phoneticPr fontId="15" type="noConversion"/>
  </si>
  <si>
    <t>11</t>
    <phoneticPr fontId="15" type="noConversion"/>
  </si>
  <si>
    <t>99</t>
    <phoneticPr fontId="15" type="noConversion"/>
  </si>
  <si>
    <t>15</t>
    <phoneticPr fontId="15" type="noConversion"/>
  </si>
  <si>
    <t>31</t>
    <phoneticPr fontId="15" type="noConversion"/>
  </si>
  <si>
    <t>26</t>
    <phoneticPr fontId="15" type="noConversion"/>
  </si>
  <si>
    <t>13</t>
    <phoneticPr fontId="15" type="noConversion"/>
  </si>
  <si>
    <t>39</t>
    <phoneticPr fontId="15" type="noConversion"/>
  </si>
  <si>
    <t>27</t>
    <phoneticPr fontId="15" type="noConversion"/>
  </si>
  <si>
    <t>17</t>
    <phoneticPr fontId="15" type="noConversion"/>
  </si>
  <si>
    <t>08</t>
    <phoneticPr fontId="15" type="noConversion"/>
  </si>
  <si>
    <t>09</t>
    <phoneticPr fontId="15" type="noConversion"/>
  </si>
  <si>
    <t>14</t>
    <phoneticPr fontId="15" type="noConversion"/>
  </si>
  <si>
    <t>10</t>
    <phoneticPr fontId="15" type="noConversion"/>
  </si>
  <si>
    <t>12</t>
    <phoneticPr fontId="15" type="noConversion"/>
  </si>
  <si>
    <t>02</t>
    <phoneticPr fontId="15" type="noConversion"/>
  </si>
  <si>
    <t>03</t>
    <phoneticPr fontId="15" type="noConversion"/>
  </si>
  <si>
    <t>11</t>
    <phoneticPr fontId="15" type="noConversion"/>
  </si>
  <si>
    <t>金额单位：元</t>
    <phoneticPr fontId="15" type="noConversion"/>
  </si>
  <si>
    <t>盐边县红宝苗族彝族乡人民政府</t>
    <phoneticPr fontId="15" type="noConversion"/>
  </si>
  <si>
    <t>部门：盐边县红宝苗族彝族乡人民政府</t>
    <phoneticPr fontId="15" type="noConversion"/>
  </si>
  <si>
    <t> 根据盐财资预【2022】124号：关于下达2022年市县级基层组织活动和公共服务运行经费</t>
    <phoneticPr fontId="15" type="noConversion"/>
  </si>
  <si>
    <t>3527972元</t>
    <phoneticPr fontId="15" type="noConversion"/>
  </si>
  <si>
    <t>9001222.94元</t>
    <phoneticPr fontId="15" type="noConversion"/>
  </si>
  <si>
    <t>12529194.94元</t>
    <phoneticPr fontId="15" type="noConversion"/>
  </si>
  <si>
    <t>27000万元</t>
    <phoneticPr fontId="15" type="noConversion"/>
  </si>
  <si>
    <t>项目资金(元)</t>
    <phoneticPr fontId="15" type="noConversion"/>
  </si>
  <si>
    <t>31850元</t>
    <phoneticPr fontId="15" type="noConversion"/>
  </si>
  <si>
    <t>18005元</t>
    <phoneticPr fontId="15" type="noConversion"/>
  </si>
  <si>
    <t>30000元</t>
    <phoneticPr fontId="15" type="noConversion"/>
  </si>
  <si>
    <t>7202元</t>
    <phoneticPr fontId="15" type="noConversion"/>
  </si>
  <si>
    <t>红宝乡2023年基本公共卫生服务经费</t>
    <phoneticPr fontId="15" type="noConversion"/>
  </si>
  <si>
    <t>保障基本公共卫生服务工作顺利开展</t>
    <phoneticPr fontId="15" type="noConversion"/>
  </si>
  <si>
    <t>公共卫生服务工作达标</t>
    <phoneticPr fontId="15" type="noConversion"/>
  </si>
  <si>
    <t>促进公共卫生工作，改善卫生环境</t>
    <phoneticPr fontId="15" type="noConversion"/>
  </si>
  <si>
    <t>18005元</t>
    <phoneticPr fontId="15" type="noConversion"/>
  </si>
  <si>
    <t xml:space="preserve">红宝乡2023年人民代表活动经费及人民代表大会会议费
</t>
    <phoneticPr fontId="15" type="noConversion"/>
  </si>
  <si>
    <t>用于保障乡人民代表大会的顺利召开及人民代表的培训、考查相关工作的开展。</t>
    <phoneticPr fontId="15" type="noConversion"/>
  </si>
</sst>
</file>

<file path=xl/styles.xml><?xml version="1.0" encoding="utf-8"?>
<styleSheet xmlns="http://schemas.openxmlformats.org/spreadsheetml/2006/main">
  <numFmts count="2">
    <numFmt numFmtId="176" formatCode="yyyy&quot;年&quot;mm&quot;月&quot;dd&quot;日&quot;"/>
    <numFmt numFmtId="177" formatCode="#,##0.00_ "/>
  </numFmts>
  <fonts count="22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SimSun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仿宋"/>
      <family val="3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/>
      <bottom/>
      <diagonal/>
    </border>
  </borders>
  <cellStyleXfs count="2">
    <xf numFmtId="0" fontId="0" fillId="0" borderId="0">
      <alignment vertical="center"/>
    </xf>
    <xf numFmtId="0" fontId="16" fillId="0" borderId="1">
      <alignment vertical="center"/>
    </xf>
  </cellStyleXfs>
  <cellXfs count="17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11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vertical="center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4" fontId="8" fillId="0" borderId="10" xfId="0" applyNumberFormat="1" applyFont="1" applyBorder="1" applyAlignment="1">
      <alignment horizontal="right"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left" vertical="center" wrapText="1"/>
    </xf>
    <xf numFmtId="4" fontId="5" fillId="0" borderId="10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9" fillId="0" borderId="8" xfId="0" applyFont="1" applyBorder="1" applyAlignme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8" fillId="2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4" fontId="14" fillId="0" borderId="6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right" vertical="center"/>
    </xf>
    <xf numFmtId="0" fontId="16" fillId="0" borderId="1" xfId="1" applyFont="1">
      <alignment vertical="center"/>
    </xf>
    <xf numFmtId="49" fontId="17" fillId="0" borderId="12" xfId="1" applyNumberFormat="1" applyFont="1" applyFill="1" applyBorder="1" applyAlignment="1" applyProtection="1">
      <alignment horizontal="center" vertical="center" wrapText="1"/>
    </xf>
    <xf numFmtId="0" fontId="17" fillId="0" borderId="13" xfId="1" applyNumberFormat="1" applyFont="1" applyFill="1" applyBorder="1" applyAlignment="1" applyProtection="1">
      <alignment horizontal="center" vertical="center" wrapText="1"/>
    </xf>
    <xf numFmtId="49" fontId="17" fillId="0" borderId="14" xfId="1" applyNumberFormat="1" applyFont="1" applyFill="1" applyBorder="1" applyAlignment="1" applyProtection="1">
      <alignment horizontal="center" vertical="center" wrapText="1"/>
    </xf>
    <xf numFmtId="0" fontId="17" fillId="0" borderId="15" xfId="1" applyNumberFormat="1" applyFont="1" applyFill="1" applyBorder="1" applyAlignment="1" applyProtection="1">
      <alignment horizontal="center" vertical="center" wrapText="1"/>
    </xf>
    <xf numFmtId="0" fontId="17" fillId="0" borderId="16" xfId="1" applyNumberFormat="1" applyFont="1" applyFill="1" applyBorder="1" applyAlignment="1" applyProtection="1">
      <alignment horizontal="center" vertical="center" wrapText="1"/>
    </xf>
    <xf numFmtId="0" fontId="17" fillId="0" borderId="17" xfId="1" applyNumberFormat="1" applyFont="1" applyFill="1" applyBorder="1" applyAlignment="1" applyProtection="1">
      <alignment horizontal="center" vertical="center" wrapText="1"/>
    </xf>
    <xf numFmtId="0" fontId="18" fillId="0" borderId="18" xfId="1" applyFont="1" applyFill="1" applyBorder="1" applyAlignment="1">
      <alignment horizontal="center" vertical="center" wrapText="1"/>
    </xf>
    <xf numFmtId="0" fontId="18" fillId="0" borderId="15" xfId="1" applyFont="1" applyFill="1" applyBorder="1" applyAlignment="1">
      <alignment horizontal="center" vertical="center" wrapText="1"/>
    </xf>
    <xf numFmtId="0" fontId="17" fillId="0" borderId="17" xfId="1" applyNumberFormat="1" applyFont="1" applyFill="1" applyBorder="1" applyAlignment="1" applyProtection="1">
      <alignment horizontal="centerContinuous" vertical="center"/>
    </xf>
    <xf numFmtId="0" fontId="17" fillId="0" borderId="14" xfId="1" applyNumberFormat="1" applyFont="1" applyFill="1" applyBorder="1" applyAlignment="1" applyProtection="1">
      <alignment horizontal="centerContinuous" vertical="center"/>
    </xf>
    <xf numFmtId="4" fontId="17" fillId="0" borderId="12" xfId="1" applyNumberFormat="1" applyFont="1" applyFill="1" applyBorder="1" applyAlignment="1" applyProtection="1">
      <alignment horizontal="left" vertical="center" wrapText="1"/>
    </xf>
    <xf numFmtId="0" fontId="18" fillId="0" borderId="12" xfId="1" applyFont="1" applyFill="1" applyBorder="1" applyAlignment="1">
      <alignment vertical="center" wrapText="1"/>
    </xf>
    <xf numFmtId="4" fontId="17" fillId="0" borderId="12" xfId="1" applyNumberFormat="1" applyFont="1" applyFill="1" applyBorder="1" applyAlignment="1" applyProtection="1">
      <alignment horizontal="center" vertical="center" wrapText="1"/>
    </xf>
    <xf numFmtId="0" fontId="19" fillId="0" borderId="1" xfId="1" applyNumberFormat="1" applyFont="1" applyFill="1" applyAlignment="1" applyProtection="1">
      <alignment vertical="center" wrapText="1"/>
    </xf>
    <xf numFmtId="49" fontId="19" fillId="0" borderId="1" xfId="1" applyNumberFormat="1" applyFont="1" applyFill="1" applyAlignment="1" applyProtection="1">
      <alignment horizontal="center" vertical="center" wrapText="1"/>
    </xf>
    <xf numFmtId="0" fontId="19" fillId="0" borderId="22" xfId="1" applyNumberFormat="1" applyFont="1" applyFill="1" applyBorder="1" applyAlignment="1" applyProtection="1">
      <alignment vertical="center" wrapText="1"/>
    </xf>
    <xf numFmtId="0" fontId="17" fillId="0" borderId="12" xfId="1" applyNumberFormat="1" applyFont="1" applyFill="1" applyBorder="1" applyAlignment="1" applyProtection="1">
      <alignment horizontal="center" vertical="center" wrapText="1"/>
    </xf>
    <xf numFmtId="0" fontId="18" fillId="0" borderId="12" xfId="1" applyFont="1" applyFill="1" applyBorder="1" applyAlignment="1">
      <alignment horizontal="center" vertical="center" wrapText="1"/>
    </xf>
    <xf numFmtId="0" fontId="17" fillId="0" borderId="12" xfId="1" applyNumberFormat="1" applyFont="1" applyFill="1" applyBorder="1" applyAlignment="1" applyProtection="1">
      <alignment horizontal="centerContinuous" vertical="center"/>
    </xf>
    <xf numFmtId="49" fontId="17" fillId="0" borderId="12" xfId="1" applyNumberFormat="1" applyFont="1" applyFill="1" applyBorder="1" applyAlignment="1" applyProtection="1">
      <alignment horizontal="center" vertical="center" wrapText="1"/>
    </xf>
    <xf numFmtId="0" fontId="13" fillId="0" borderId="12" xfId="1" applyFont="1" applyFill="1" applyBorder="1" applyAlignment="1">
      <alignment horizontal="left" vertical="center" wrapText="1"/>
    </xf>
    <xf numFmtId="0" fontId="13" fillId="0" borderId="12" xfId="1" applyFont="1" applyFill="1" applyBorder="1" applyAlignment="1">
      <alignment horizontal="center" vertical="center" wrapText="1"/>
    </xf>
    <xf numFmtId="0" fontId="13" fillId="0" borderId="25" xfId="1" applyFont="1" applyFill="1" applyBorder="1" applyAlignment="1">
      <alignment horizontal="center" vertical="center" wrapText="1"/>
    </xf>
    <xf numFmtId="0" fontId="16" fillId="0" borderId="1" xfId="1" applyFont="1" applyAlignment="1">
      <alignment horizontal="center" vertical="center"/>
    </xf>
    <xf numFmtId="4" fontId="13" fillId="0" borderId="26" xfId="1" applyNumberFormat="1" applyFont="1" applyFill="1" applyBorder="1" applyAlignment="1">
      <alignment horizontal="center" vertical="center" wrapText="1"/>
    </xf>
    <xf numFmtId="0" fontId="13" fillId="0" borderId="26" xfId="1" applyFont="1" applyFill="1" applyBorder="1" applyAlignment="1">
      <alignment horizontal="center" vertical="center" wrapText="1"/>
    </xf>
    <xf numFmtId="0" fontId="17" fillId="0" borderId="12" xfId="1" applyNumberFormat="1" applyFont="1" applyFill="1" applyBorder="1" applyAlignment="1" applyProtection="1">
      <alignment horizontal="center" vertical="center" wrapText="1"/>
    </xf>
    <xf numFmtId="0" fontId="18" fillId="0" borderId="12" xfId="1" applyFont="1" applyFill="1" applyBorder="1" applyAlignment="1">
      <alignment horizontal="center" vertical="center" wrapText="1"/>
    </xf>
    <xf numFmtId="49" fontId="17" fillId="0" borderId="12" xfId="1" applyNumberFormat="1" applyFont="1" applyFill="1" applyBorder="1" applyAlignment="1" applyProtection="1">
      <alignment horizontal="center" vertical="center" wrapText="1"/>
    </xf>
    <xf numFmtId="177" fontId="0" fillId="0" borderId="0" xfId="0" applyNumberFormat="1">
      <alignment vertical="center"/>
    </xf>
    <xf numFmtId="4" fontId="4" fillId="0" borderId="10" xfId="0" applyNumberFormat="1" applyFont="1" applyBorder="1" applyAlignment="1">
      <alignment horizontal="right" vertical="center"/>
    </xf>
    <xf numFmtId="49" fontId="5" fillId="0" borderId="6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177" fontId="16" fillId="0" borderId="1" xfId="1" applyNumberFormat="1" applyFont="1" applyAlignment="1">
      <alignment horizontal="center" vertical="center"/>
    </xf>
    <xf numFmtId="4" fontId="5" fillId="0" borderId="29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vertical="center"/>
    </xf>
    <xf numFmtId="0" fontId="0" fillId="0" borderId="0" xfId="0" applyFill="1">
      <alignment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4" fontId="8" fillId="0" borderId="10" xfId="0" applyNumberFormat="1" applyFont="1" applyFill="1" applyBorder="1" applyAlignment="1">
      <alignment horizontal="right" vertical="center"/>
    </xf>
    <xf numFmtId="0" fontId="10" fillId="0" borderId="7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left" vertical="center" wrapText="1"/>
    </xf>
    <xf numFmtId="4" fontId="5" fillId="0" borderId="10" xfId="0" applyNumberFormat="1" applyFont="1" applyFill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 vertical="center"/>
    </xf>
    <xf numFmtId="0" fontId="9" fillId="0" borderId="8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9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8" fillId="2" borderId="10" xfId="0" applyFont="1" applyFill="1" applyBorder="1" applyAlignment="1">
      <alignment horizontal="center" vertical="center"/>
    </xf>
    <xf numFmtId="0" fontId="17" fillId="0" borderId="12" xfId="1" applyNumberFormat="1" applyFont="1" applyFill="1" applyBorder="1" applyAlignment="1" applyProtection="1">
      <alignment horizontal="center" vertical="center" wrapText="1"/>
    </xf>
    <xf numFmtId="0" fontId="17" fillId="0" borderId="16" xfId="1" applyNumberFormat="1" applyFont="1" applyFill="1" applyBorder="1" applyAlignment="1" applyProtection="1">
      <alignment horizontal="center" vertical="center" wrapText="1"/>
    </xf>
    <xf numFmtId="0" fontId="17" fillId="0" borderId="12" xfId="1" applyNumberFormat="1" applyFont="1" applyFill="1" applyBorder="1" applyAlignment="1" applyProtection="1">
      <alignment horizontal="center" vertical="center"/>
    </xf>
    <xf numFmtId="0" fontId="20" fillId="0" borderId="1" xfId="1" applyNumberFormat="1" applyFont="1" applyFill="1" applyAlignment="1" applyProtection="1">
      <alignment horizontal="center" vertical="center"/>
    </xf>
    <xf numFmtId="0" fontId="18" fillId="0" borderId="12" xfId="1" applyFont="1" applyFill="1" applyBorder="1" applyAlignment="1">
      <alignment horizontal="center" vertical="center" wrapText="1"/>
    </xf>
    <xf numFmtId="0" fontId="18" fillId="0" borderId="21" xfId="1" applyFont="1" applyFill="1" applyBorder="1" applyAlignment="1">
      <alignment horizontal="center" vertical="center" wrapText="1"/>
    </xf>
    <xf numFmtId="49" fontId="17" fillId="0" borderId="12" xfId="1" applyNumberFormat="1" applyFont="1" applyFill="1" applyBorder="1" applyAlignment="1" applyProtection="1">
      <alignment horizontal="center" vertical="center"/>
    </xf>
    <xf numFmtId="0" fontId="18" fillId="0" borderId="14" xfId="1" applyFont="1" applyFill="1" applyBorder="1" applyAlignment="1">
      <alignment horizontal="center" vertical="center" wrapText="1"/>
    </xf>
    <xf numFmtId="0" fontId="18" fillId="0" borderId="19" xfId="1" applyFont="1" applyFill="1" applyBorder="1" applyAlignment="1">
      <alignment horizontal="center" vertical="center" wrapText="1"/>
    </xf>
    <xf numFmtId="49" fontId="17" fillId="0" borderId="21" xfId="1" applyNumberFormat="1" applyFont="1" applyFill="1" applyBorder="1" applyAlignment="1" applyProtection="1">
      <alignment horizontal="center" vertical="center"/>
    </xf>
    <xf numFmtId="49" fontId="17" fillId="0" borderId="16" xfId="1" applyNumberFormat="1" applyFont="1" applyFill="1" applyBorder="1" applyAlignment="1" applyProtection="1">
      <alignment horizontal="center" vertical="center"/>
    </xf>
    <xf numFmtId="49" fontId="17" fillId="0" borderId="12" xfId="1" applyNumberFormat="1" applyFont="1" applyFill="1" applyBorder="1" applyAlignment="1" applyProtection="1">
      <alignment horizontal="left" vertical="center" wrapText="1"/>
    </xf>
    <xf numFmtId="0" fontId="18" fillId="0" borderId="20" xfId="1" applyFont="1" applyFill="1" applyBorder="1" applyAlignment="1">
      <alignment horizontal="center" vertical="center" wrapText="1"/>
    </xf>
    <xf numFmtId="49" fontId="17" fillId="0" borderId="21" xfId="1" applyNumberFormat="1" applyFont="1" applyFill="1" applyBorder="1" applyAlignment="1" applyProtection="1">
      <alignment horizontal="center" vertical="center" wrapText="1"/>
    </xf>
    <xf numFmtId="49" fontId="17" fillId="0" borderId="16" xfId="1" applyNumberFormat="1" applyFont="1" applyFill="1" applyBorder="1" applyAlignment="1" applyProtection="1">
      <alignment horizontal="center" vertical="center" wrapText="1"/>
    </xf>
    <xf numFmtId="0" fontId="20" fillId="0" borderId="12" xfId="1" applyNumberFormat="1" applyFont="1" applyFill="1" applyBorder="1" applyAlignment="1" applyProtection="1">
      <alignment horizontal="center" vertical="center"/>
    </xf>
    <xf numFmtId="49" fontId="19" fillId="0" borderId="21" xfId="1" applyNumberFormat="1" applyFont="1" applyFill="1" applyBorder="1" applyAlignment="1" applyProtection="1">
      <alignment horizontal="center" vertical="center" wrapText="1"/>
    </xf>
    <xf numFmtId="49" fontId="19" fillId="0" borderId="23" xfId="1" applyNumberFormat="1" applyFont="1" applyFill="1" applyBorder="1" applyAlignment="1" applyProtection="1">
      <alignment horizontal="center" vertical="center" wrapText="1"/>
    </xf>
    <xf numFmtId="49" fontId="19" fillId="0" borderId="16" xfId="1" applyNumberFormat="1" applyFont="1" applyFill="1" applyBorder="1" applyAlignment="1" applyProtection="1">
      <alignment horizontal="center" vertical="center" wrapText="1"/>
    </xf>
    <xf numFmtId="0" fontId="20" fillId="0" borderId="14" xfId="1" applyNumberFormat="1" applyFont="1" applyFill="1" applyBorder="1" applyAlignment="1" applyProtection="1">
      <alignment horizontal="center" vertical="center"/>
    </xf>
    <xf numFmtId="49" fontId="19" fillId="0" borderId="24" xfId="1" applyNumberFormat="1" applyFont="1" applyFill="1" applyBorder="1" applyAlignment="1" applyProtection="1">
      <alignment horizontal="center" vertical="center" wrapText="1"/>
    </xf>
    <xf numFmtId="49" fontId="19" fillId="0" borderId="22" xfId="1" applyNumberFormat="1" applyFont="1" applyFill="1" applyBorder="1" applyAlignment="1" applyProtection="1">
      <alignment horizontal="center" vertical="center" wrapText="1"/>
    </xf>
    <xf numFmtId="49" fontId="19" fillId="0" borderId="13" xfId="1" applyNumberFormat="1" applyFont="1" applyFill="1" applyBorder="1" applyAlignment="1" applyProtection="1">
      <alignment horizontal="center" vertical="center" wrapText="1"/>
    </xf>
    <xf numFmtId="49" fontId="17" fillId="0" borderId="12" xfId="1" applyNumberFormat="1" applyFont="1" applyFill="1" applyBorder="1" applyAlignment="1" applyProtection="1">
      <alignment horizontal="center" vertical="center" wrapText="1"/>
    </xf>
    <xf numFmtId="0" fontId="20" fillId="0" borderId="2" xfId="1" applyFont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 wrapText="1"/>
    </xf>
    <xf numFmtId="0" fontId="13" fillId="0" borderId="26" xfId="1" applyFont="1" applyFill="1" applyBorder="1" applyAlignment="1">
      <alignment horizontal="center" vertical="center" wrapText="1"/>
    </xf>
    <xf numFmtId="0" fontId="13" fillId="0" borderId="26" xfId="1" applyFont="1" applyFill="1" applyBorder="1" applyAlignment="1">
      <alignment horizontal="left" vertical="center" wrapText="1"/>
    </xf>
    <xf numFmtId="0" fontId="13" fillId="0" borderId="12" xfId="1" applyFont="1" applyFill="1" applyBorder="1" applyAlignment="1">
      <alignment horizontal="center" vertical="center" wrapText="1"/>
    </xf>
    <xf numFmtId="0" fontId="13" fillId="0" borderId="25" xfId="1" applyFont="1" applyFill="1" applyBorder="1" applyAlignment="1">
      <alignment horizontal="center" vertical="center" wrapText="1"/>
    </xf>
    <xf numFmtId="9" fontId="13" fillId="0" borderId="12" xfId="1" applyNumberFormat="1" applyFont="1" applyFill="1" applyBorder="1" applyAlignment="1">
      <alignment horizontal="center" vertical="center" wrapText="1"/>
    </xf>
    <xf numFmtId="0" fontId="13" fillId="0" borderId="12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A2" sqref="A2"/>
    </sheetView>
  </sheetViews>
  <sheetFormatPr defaultColWidth="10" defaultRowHeight="13.5"/>
  <cols>
    <col min="1" max="1" width="143.625" customWidth="1"/>
  </cols>
  <sheetData>
    <row r="1" spans="1:1" ht="74.25" customHeight="1">
      <c r="A1" s="1" t="s">
        <v>385</v>
      </c>
    </row>
    <row r="2" spans="1:1" ht="170.85" customHeight="1">
      <c r="A2" s="2" t="s">
        <v>164</v>
      </c>
    </row>
    <row r="3" spans="1:1" ht="128.1" customHeight="1">
      <c r="A3" s="3">
        <v>44984</v>
      </c>
    </row>
  </sheetData>
  <phoneticPr fontId="15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pane ySplit="5" topLeftCell="A27" activePane="bottomLeft" state="frozen"/>
      <selection pane="bottomLeft" activeCell="D29" sqref="D29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7" width="9.75" customWidth="1"/>
    <col min="8" max="8" width="19.625" customWidth="1"/>
    <col min="9" max="10" width="9.75" customWidth="1"/>
  </cols>
  <sheetData>
    <row r="1" spans="1:6" ht="14.25" customHeight="1">
      <c r="A1" s="4"/>
      <c r="B1" s="5"/>
      <c r="C1" s="6"/>
      <c r="D1" s="7"/>
      <c r="E1" s="5" t="s">
        <v>36</v>
      </c>
      <c r="F1" s="8" t="s">
        <v>165</v>
      </c>
    </row>
    <row r="2" spans="1:6" ht="19.899999999999999" customHeight="1">
      <c r="A2" s="7"/>
      <c r="B2" s="125" t="s">
        <v>166</v>
      </c>
      <c r="C2" s="125"/>
      <c r="D2" s="125"/>
      <c r="E2" s="125"/>
      <c r="F2" s="8"/>
    </row>
    <row r="3" spans="1:6" ht="17.100000000000001" customHeight="1">
      <c r="A3" s="9"/>
      <c r="B3" s="62" t="s">
        <v>410</v>
      </c>
      <c r="C3" s="10"/>
      <c r="D3" s="10"/>
      <c r="E3" s="11" t="s">
        <v>408</v>
      </c>
      <c r="F3" s="12"/>
    </row>
    <row r="4" spans="1:6" ht="21.4" customHeight="1">
      <c r="A4" s="13"/>
      <c r="B4" s="126" t="s">
        <v>169</v>
      </c>
      <c r="C4" s="126"/>
      <c r="D4" s="126" t="s">
        <v>170</v>
      </c>
      <c r="E4" s="126"/>
      <c r="F4" s="15"/>
    </row>
    <row r="5" spans="1:6" ht="21.4" customHeight="1">
      <c r="A5" s="13"/>
      <c r="B5" s="14" t="s">
        <v>171</v>
      </c>
      <c r="C5" s="14" t="s">
        <v>172</v>
      </c>
      <c r="D5" s="14" t="s">
        <v>171</v>
      </c>
      <c r="E5" s="14" t="s">
        <v>172</v>
      </c>
      <c r="F5" s="15"/>
    </row>
    <row r="6" spans="1:6" ht="19.899999999999999" customHeight="1">
      <c r="A6" s="127"/>
      <c r="B6" s="17" t="s">
        <v>37</v>
      </c>
      <c r="C6" s="18">
        <v>12529194.939999999</v>
      </c>
      <c r="D6" s="17" t="s">
        <v>38</v>
      </c>
      <c r="E6" s="18">
        <v>3605211.48</v>
      </c>
      <c r="F6" s="19"/>
    </row>
    <row r="7" spans="1:6" ht="19.899999999999999" customHeight="1">
      <c r="A7" s="127"/>
      <c r="B7" s="17" t="s">
        <v>39</v>
      </c>
      <c r="C7" s="18"/>
      <c r="D7" s="17" t="s">
        <v>40</v>
      </c>
      <c r="E7" s="18"/>
      <c r="F7" s="19"/>
    </row>
    <row r="8" spans="1:6" ht="19.899999999999999" customHeight="1">
      <c r="A8" s="127"/>
      <c r="B8" s="17" t="s">
        <v>41</v>
      </c>
      <c r="C8" s="18"/>
      <c r="D8" s="17" t="s">
        <v>42</v>
      </c>
      <c r="E8" s="18"/>
      <c r="F8" s="19"/>
    </row>
    <row r="9" spans="1:6" ht="19.899999999999999" customHeight="1">
      <c r="A9" s="127"/>
      <c r="B9" s="17" t="s">
        <v>43</v>
      </c>
      <c r="C9" s="18"/>
      <c r="D9" s="17" t="s">
        <v>44</v>
      </c>
      <c r="E9" s="18"/>
      <c r="F9" s="19"/>
    </row>
    <row r="10" spans="1:6" ht="19.899999999999999" customHeight="1">
      <c r="A10" s="127"/>
      <c r="B10" s="17" t="s">
        <v>45</v>
      </c>
      <c r="C10" s="18"/>
      <c r="D10" s="17" t="s">
        <v>46</v>
      </c>
      <c r="E10" s="18"/>
      <c r="F10" s="19"/>
    </row>
    <row r="11" spans="1:6" ht="19.899999999999999" customHeight="1">
      <c r="A11" s="127"/>
      <c r="B11" s="17" t="s">
        <v>47</v>
      </c>
      <c r="C11" s="18"/>
      <c r="D11" s="17" t="s">
        <v>48</v>
      </c>
      <c r="E11" s="18"/>
      <c r="F11" s="19"/>
    </row>
    <row r="12" spans="1:6" ht="19.899999999999999" customHeight="1">
      <c r="A12" s="127"/>
      <c r="B12" s="17" t="s">
        <v>49</v>
      </c>
      <c r="C12" s="18"/>
      <c r="D12" s="17" t="s">
        <v>50</v>
      </c>
      <c r="E12" s="18">
        <v>373136.68</v>
      </c>
      <c r="F12" s="19"/>
    </row>
    <row r="13" spans="1:6" ht="19.899999999999999" customHeight="1">
      <c r="A13" s="127"/>
      <c r="B13" s="17" t="s">
        <v>49</v>
      </c>
      <c r="C13" s="18"/>
      <c r="D13" s="17" t="s">
        <v>51</v>
      </c>
      <c r="E13" s="18">
        <v>1391143.05</v>
      </c>
      <c r="F13" s="19"/>
    </row>
    <row r="14" spans="1:6" ht="19.899999999999999" customHeight="1">
      <c r="A14" s="127"/>
      <c r="B14" s="17" t="s">
        <v>49</v>
      </c>
      <c r="C14" s="18"/>
      <c r="D14" s="17" t="s">
        <v>52</v>
      </c>
      <c r="E14" s="18"/>
      <c r="F14" s="19"/>
    </row>
    <row r="15" spans="1:6" ht="19.899999999999999" customHeight="1">
      <c r="A15" s="127"/>
      <c r="B15" s="17" t="s">
        <v>49</v>
      </c>
      <c r="C15" s="18"/>
      <c r="D15" s="17" t="s">
        <v>53</v>
      </c>
      <c r="E15" s="18">
        <v>636958.13</v>
      </c>
      <c r="F15" s="19"/>
    </row>
    <row r="16" spans="1:6" ht="19.899999999999999" customHeight="1">
      <c r="A16" s="127"/>
      <c r="B16" s="17" t="s">
        <v>49</v>
      </c>
      <c r="C16" s="18"/>
      <c r="D16" s="17" t="s">
        <v>54</v>
      </c>
      <c r="E16" s="18"/>
      <c r="F16" s="19"/>
    </row>
    <row r="17" spans="1:6" ht="19.899999999999999" customHeight="1">
      <c r="A17" s="127"/>
      <c r="B17" s="17" t="s">
        <v>49</v>
      </c>
      <c r="C17" s="18"/>
      <c r="D17" s="17" t="s">
        <v>55</v>
      </c>
      <c r="E17" s="18"/>
      <c r="F17" s="19"/>
    </row>
    <row r="18" spans="1:6" ht="19.899999999999999" customHeight="1">
      <c r="A18" s="127"/>
      <c r="B18" s="17" t="s">
        <v>49</v>
      </c>
      <c r="C18" s="18"/>
      <c r="D18" s="17" t="s">
        <v>56</v>
      </c>
      <c r="E18" s="18">
        <v>5917491.3600000003</v>
      </c>
      <c r="F18" s="19"/>
    </row>
    <row r="19" spans="1:6" ht="19.899999999999999" customHeight="1">
      <c r="A19" s="127"/>
      <c r="B19" s="17" t="s">
        <v>49</v>
      </c>
      <c r="C19" s="18"/>
      <c r="D19" s="17" t="s">
        <v>57</v>
      </c>
      <c r="E19" s="18"/>
      <c r="F19" s="19"/>
    </row>
    <row r="20" spans="1:6" ht="19.899999999999999" customHeight="1">
      <c r="A20" s="127"/>
      <c r="B20" s="17" t="s">
        <v>49</v>
      </c>
      <c r="C20" s="18"/>
      <c r="D20" s="17" t="s">
        <v>58</v>
      </c>
      <c r="E20" s="18"/>
      <c r="F20" s="19"/>
    </row>
    <row r="21" spans="1:6" ht="19.899999999999999" customHeight="1">
      <c r="A21" s="127"/>
      <c r="B21" s="17" t="s">
        <v>49</v>
      </c>
      <c r="C21" s="18"/>
      <c r="D21" s="17" t="s">
        <v>59</v>
      </c>
      <c r="E21" s="18"/>
      <c r="F21" s="19"/>
    </row>
    <row r="22" spans="1:6" ht="19.899999999999999" customHeight="1">
      <c r="A22" s="127"/>
      <c r="B22" s="17" t="s">
        <v>49</v>
      </c>
      <c r="C22" s="18"/>
      <c r="D22" s="17" t="s">
        <v>60</v>
      </c>
      <c r="E22" s="18"/>
      <c r="F22" s="19"/>
    </row>
    <row r="23" spans="1:6" ht="19.899999999999999" customHeight="1">
      <c r="A23" s="127"/>
      <c r="B23" s="17" t="s">
        <v>49</v>
      </c>
      <c r="C23" s="18"/>
      <c r="D23" s="17" t="s">
        <v>61</v>
      </c>
      <c r="E23" s="18"/>
      <c r="F23" s="19"/>
    </row>
    <row r="24" spans="1:6" ht="19.899999999999999" customHeight="1">
      <c r="A24" s="127"/>
      <c r="B24" s="17" t="s">
        <v>49</v>
      </c>
      <c r="C24" s="18"/>
      <c r="D24" s="17" t="s">
        <v>62</v>
      </c>
      <c r="E24" s="18"/>
      <c r="F24" s="19"/>
    </row>
    <row r="25" spans="1:6" ht="19.899999999999999" customHeight="1">
      <c r="A25" s="127"/>
      <c r="B25" s="17" t="s">
        <v>49</v>
      </c>
      <c r="C25" s="18"/>
      <c r="D25" s="17" t="s">
        <v>63</v>
      </c>
      <c r="E25" s="18">
        <v>605254.24</v>
      </c>
      <c r="F25" s="19"/>
    </row>
    <row r="26" spans="1:6" ht="19.899999999999999" customHeight="1">
      <c r="A26" s="127"/>
      <c r="B26" s="17" t="s">
        <v>49</v>
      </c>
      <c r="C26" s="18"/>
      <c r="D26" s="17" t="s">
        <v>64</v>
      </c>
      <c r="E26" s="18"/>
      <c r="F26" s="19"/>
    </row>
    <row r="27" spans="1:6" ht="19.899999999999999" customHeight="1">
      <c r="A27" s="127"/>
      <c r="B27" s="17" t="s">
        <v>49</v>
      </c>
      <c r="C27" s="18"/>
      <c r="D27" s="17" t="s">
        <v>65</v>
      </c>
      <c r="E27" s="18"/>
      <c r="F27" s="19"/>
    </row>
    <row r="28" spans="1:6" ht="19.899999999999999" customHeight="1">
      <c r="A28" s="127"/>
      <c r="B28" s="17" t="s">
        <v>49</v>
      </c>
      <c r="C28" s="18"/>
      <c r="D28" s="17" t="s">
        <v>66</v>
      </c>
      <c r="E28" s="18"/>
      <c r="F28" s="19"/>
    </row>
    <row r="29" spans="1:6" ht="19.899999999999999" customHeight="1">
      <c r="A29" s="127"/>
      <c r="B29" s="17" t="s">
        <v>49</v>
      </c>
      <c r="C29" s="18"/>
      <c r="D29" s="17" t="s">
        <v>67</v>
      </c>
      <c r="E29" s="18"/>
      <c r="F29" s="19"/>
    </row>
    <row r="30" spans="1:6" ht="19.899999999999999" customHeight="1">
      <c r="A30" s="127"/>
      <c r="B30" s="17" t="s">
        <v>49</v>
      </c>
      <c r="C30" s="18"/>
      <c r="D30" s="17" t="s">
        <v>68</v>
      </c>
      <c r="E30" s="18"/>
      <c r="F30" s="19"/>
    </row>
    <row r="31" spans="1:6" ht="19.899999999999999" customHeight="1">
      <c r="A31" s="127"/>
      <c r="B31" s="17" t="s">
        <v>49</v>
      </c>
      <c r="C31" s="18"/>
      <c r="D31" s="17" t="s">
        <v>69</v>
      </c>
      <c r="E31" s="18"/>
      <c r="F31" s="19"/>
    </row>
    <row r="32" spans="1:6" ht="19.899999999999999" customHeight="1">
      <c r="A32" s="127"/>
      <c r="B32" s="17" t="s">
        <v>49</v>
      </c>
      <c r="C32" s="18"/>
      <c r="D32" s="17" t="s">
        <v>70</v>
      </c>
      <c r="E32" s="18"/>
      <c r="F32" s="19"/>
    </row>
    <row r="33" spans="1:8" ht="19.899999999999999" customHeight="1">
      <c r="A33" s="127"/>
      <c r="B33" s="17" t="s">
        <v>49</v>
      </c>
      <c r="C33" s="18"/>
      <c r="D33" s="17" t="s">
        <v>71</v>
      </c>
      <c r="E33" s="18"/>
      <c r="F33" s="19"/>
    </row>
    <row r="34" spans="1:8" ht="19.899999999999999" customHeight="1">
      <c r="A34" s="127"/>
      <c r="B34" s="17" t="s">
        <v>49</v>
      </c>
      <c r="C34" s="18"/>
      <c r="D34" s="17" t="s">
        <v>72</v>
      </c>
      <c r="E34" s="18"/>
      <c r="F34" s="19"/>
    </row>
    <row r="35" spans="1:8" ht="19.899999999999999" customHeight="1">
      <c r="A35" s="127"/>
      <c r="B35" s="17" t="s">
        <v>49</v>
      </c>
      <c r="C35" s="18"/>
      <c r="D35" s="17" t="s">
        <v>73</v>
      </c>
      <c r="E35" s="18"/>
      <c r="F35" s="19"/>
    </row>
    <row r="36" spans="1:8" ht="19.899999999999999" customHeight="1">
      <c r="A36" s="20"/>
      <c r="B36" s="21" t="s">
        <v>74</v>
      </c>
      <c r="C36" s="22">
        <f>E36</f>
        <v>12529194.939999999</v>
      </c>
      <c r="D36" s="21" t="s">
        <v>75</v>
      </c>
      <c r="E36" s="22">
        <f>SUM(E6:E35)</f>
        <v>12529194.939999999</v>
      </c>
      <c r="F36" s="23"/>
    </row>
    <row r="37" spans="1:8" ht="19.899999999999999" customHeight="1">
      <c r="A37" s="16"/>
      <c r="B37" s="24" t="s">
        <v>173</v>
      </c>
      <c r="C37" s="18"/>
      <c r="D37" s="24" t="s">
        <v>174</v>
      </c>
      <c r="E37" s="18"/>
      <c r="F37" s="25"/>
    </row>
    <row r="38" spans="1:8" ht="19.899999999999999" customHeight="1">
      <c r="A38" s="26"/>
      <c r="B38" s="24" t="s">
        <v>175</v>
      </c>
      <c r="C38" s="18"/>
      <c r="D38" s="24" t="s">
        <v>176</v>
      </c>
      <c r="E38" s="18"/>
      <c r="F38" s="25"/>
      <c r="H38" s="94"/>
    </row>
    <row r="39" spans="1:8" ht="19.899999999999999" customHeight="1">
      <c r="A39" s="26"/>
      <c r="B39" s="27"/>
      <c r="C39" s="27"/>
      <c r="D39" s="24" t="s">
        <v>177</v>
      </c>
      <c r="E39" s="18"/>
      <c r="F39" s="25"/>
    </row>
    <row r="40" spans="1:8" ht="19.899999999999999" customHeight="1">
      <c r="A40" s="28"/>
      <c r="B40" s="29" t="s">
        <v>178</v>
      </c>
      <c r="C40" s="22">
        <f>C36+C37+C38</f>
        <v>12529194.939999999</v>
      </c>
      <c r="D40" s="29" t="s">
        <v>179</v>
      </c>
      <c r="E40" s="22">
        <f>E36</f>
        <v>12529194.939999999</v>
      </c>
      <c r="F40" s="30"/>
    </row>
    <row r="41" spans="1:8" ht="8.4499999999999993" customHeight="1">
      <c r="A41" s="31"/>
      <c r="B41" s="31"/>
      <c r="C41" s="32"/>
      <c r="D41" s="32"/>
      <c r="E41" s="31"/>
      <c r="F41" s="33"/>
    </row>
  </sheetData>
  <mergeCells count="4">
    <mergeCell ref="B2:E2"/>
    <mergeCell ref="B4:C4"/>
    <mergeCell ref="D4:E4"/>
    <mergeCell ref="A6:A3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 activeCell="N13" sqref="N1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spans="1:15" ht="14.25" customHeight="1">
      <c r="A1" s="34"/>
      <c r="B1" s="5"/>
      <c r="C1" s="6"/>
      <c r="D1" s="35"/>
      <c r="E1" s="35"/>
      <c r="F1" s="35"/>
      <c r="G1" s="6"/>
      <c r="H1" s="6"/>
      <c r="I1" s="6"/>
      <c r="J1" s="6"/>
      <c r="K1" s="6"/>
      <c r="L1" s="6"/>
      <c r="M1" s="6"/>
      <c r="N1" s="36" t="s">
        <v>180</v>
      </c>
      <c r="O1" s="16"/>
    </row>
    <row r="2" spans="1:15" ht="19.899999999999999" customHeight="1">
      <c r="A2" s="34"/>
      <c r="B2" s="128" t="s">
        <v>181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6" t="s">
        <v>165</v>
      </c>
    </row>
    <row r="3" spans="1:15" ht="17.100000000000001" customHeight="1">
      <c r="A3" s="37"/>
      <c r="B3" s="129" t="s">
        <v>167</v>
      </c>
      <c r="C3" s="129"/>
      <c r="D3" s="37"/>
      <c r="E3" s="37"/>
      <c r="F3" s="38"/>
      <c r="G3" s="37"/>
      <c r="H3" s="38"/>
      <c r="I3" s="38"/>
      <c r="J3" s="38"/>
      <c r="K3" s="38"/>
      <c r="L3" s="38"/>
      <c r="M3" s="38"/>
      <c r="N3" s="39" t="s">
        <v>408</v>
      </c>
      <c r="O3" s="40"/>
    </row>
    <row r="4" spans="1:15" ht="21.4" customHeight="1">
      <c r="A4" s="41"/>
      <c r="B4" s="130" t="s">
        <v>171</v>
      </c>
      <c r="C4" s="130"/>
      <c r="D4" s="130" t="s">
        <v>182</v>
      </c>
      <c r="E4" s="130" t="s">
        <v>183</v>
      </c>
      <c r="F4" s="130" t="s">
        <v>184</v>
      </c>
      <c r="G4" s="130" t="s">
        <v>185</v>
      </c>
      <c r="H4" s="130" t="s">
        <v>186</v>
      </c>
      <c r="I4" s="130" t="s">
        <v>187</v>
      </c>
      <c r="J4" s="130" t="s">
        <v>188</v>
      </c>
      <c r="K4" s="130" t="s">
        <v>189</v>
      </c>
      <c r="L4" s="130" t="s">
        <v>190</v>
      </c>
      <c r="M4" s="130" t="s">
        <v>191</v>
      </c>
      <c r="N4" s="130" t="s">
        <v>192</v>
      </c>
      <c r="O4" s="19"/>
    </row>
    <row r="5" spans="1:15" ht="21.4" customHeight="1">
      <c r="A5" s="41"/>
      <c r="B5" s="130" t="s">
        <v>193</v>
      </c>
      <c r="C5" s="130" t="s">
        <v>194</v>
      </c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9"/>
    </row>
    <row r="6" spans="1:15" ht="21.4" customHeight="1">
      <c r="A6" s="41"/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9"/>
    </row>
    <row r="7" spans="1:15" ht="19.899999999999999" customHeight="1">
      <c r="A7" s="20"/>
      <c r="B7" s="42"/>
      <c r="C7" s="42" t="s">
        <v>195</v>
      </c>
      <c r="D7" s="43">
        <f>D8</f>
        <v>12529194.939999999</v>
      </c>
      <c r="E7" s="43">
        <f t="shared" ref="E7:F7" si="0">E8</f>
        <v>0</v>
      </c>
      <c r="F7" s="43">
        <f t="shared" si="0"/>
        <v>12529194.939999999</v>
      </c>
      <c r="G7" s="43"/>
      <c r="H7" s="43"/>
      <c r="I7" s="43"/>
      <c r="J7" s="43"/>
      <c r="K7" s="43"/>
      <c r="L7" s="43"/>
      <c r="M7" s="43"/>
      <c r="N7" s="43"/>
      <c r="O7" s="23"/>
    </row>
    <row r="8" spans="1:15" ht="19.899999999999999" customHeight="1">
      <c r="A8" s="41"/>
      <c r="B8" s="44"/>
      <c r="C8" s="45" t="s">
        <v>49</v>
      </c>
      <c r="D8" s="46">
        <f>E8+F8</f>
        <v>12529194.939999999</v>
      </c>
      <c r="E8" s="46">
        <f>E9</f>
        <v>0</v>
      </c>
      <c r="F8" s="46">
        <f>F9</f>
        <v>12529194.939999999</v>
      </c>
      <c r="G8" s="46"/>
      <c r="H8" s="46"/>
      <c r="I8" s="46"/>
      <c r="J8" s="46"/>
      <c r="K8" s="46"/>
      <c r="L8" s="46"/>
      <c r="M8" s="46"/>
      <c r="N8" s="46"/>
      <c r="O8" s="47"/>
    </row>
    <row r="9" spans="1:15" ht="19.899999999999999" customHeight="1">
      <c r="A9" s="41"/>
      <c r="B9" s="44" t="s">
        <v>196</v>
      </c>
      <c r="C9" s="45" t="s">
        <v>133</v>
      </c>
      <c r="D9" s="46">
        <f>E9+F9</f>
        <v>12529194.939999999</v>
      </c>
      <c r="E9" s="48">
        <f>表1部门收支总表!C38</f>
        <v>0</v>
      </c>
      <c r="F9" s="48">
        <f>表1部门收支总表!C36</f>
        <v>12529194.939999999</v>
      </c>
      <c r="G9" s="48"/>
      <c r="H9" s="48"/>
      <c r="I9" s="48"/>
      <c r="J9" s="48"/>
      <c r="K9" s="48"/>
      <c r="L9" s="48"/>
      <c r="M9" s="48"/>
      <c r="N9" s="48"/>
      <c r="O9" s="47"/>
    </row>
    <row r="10" spans="1:15" ht="8.4499999999999993" customHeight="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50"/>
      <c r="O10" s="51"/>
    </row>
  </sheetData>
  <mergeCells count="16">
    <mergeCell ref="B2:N2"/>
    <mergeCell ref="B3:C3"/>
    <mergeCell ref="B4:C4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B5:B6"/>
    <mergeCell ref="C5:C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4"/>
  <sheetViews>
    <sheetView workbookViewId="0">
      <pane ySplit="6" topLeftCell="A7" activePane="bottomLeft" state="frozen"/>
      <selection pane="bottomLeft" sqref="A1:XFD1048576"/>
    </sheetView>
  </sheetViews>
  <sheetFormatPr defaultColWidth="10" defaultRowHeight="13.5"/>
  <cols>
    <col min="1" max="1" width="1.5" style="106" customWidth="1"/>
    <col min="2" max="4" width="6.125" style="106" customWidth="1"/>
    <col min="5" max="5" width="16.875" style="106" customWidth="1"/>
    <col min="6" max="6" width="41" style="106" customWidth="1"/>
    <col min="7" max="10" width="16.375" style="106" customWidth="1"/>
    <col min="11" max="11" width="22.875" style="106" customWidth="1"/>
    <col min="12" max="12" width="1.5" style="106" customWidth="1"/>
    <col min="13" max="13" width="9.75" style="106" customWidth="1"/>
    <col min="14" max="16384" width="10" style="106"/>
  </cols>
  <sheetData>
    <row r="1" spans="1:12" ht="14.25" customHeight="1">
      <c r="A1" s="101"/>
      <c r="B1" s="132"/>
      <c r="C1" s="132"/>
      <c r="D1" s="132"/>
      <c r="E1" s="102"/>
      <c r="F1" s="102"/>
      <c r="G1" s="103"/>
      <c r="H1" s="103"/>
      <c r="I1" s="103"/>
      <c r="J1" s="103"/>
      <c r="K1" s="104" t="s">
        <v>197</v>
      </c>
      <c r="L1" s="105"/>
    </row>
    <row r="2" spans="1:12" ht="19.899999999999999" customHeight="1">
      <c r="A2" s="101"/>
      <c r="B2" s="133" t="s">
        <v>198</v>
      </c>
      <c r="C2" s="133"/>
      <c r="D2" s="133"/>
      <c r="E2" s="133"/>
      <c r="F2" s="133"/>
      <c r="G2" s="133"/>
      <c r="H2" s="133"/>
      <c r="I2" s="133"/>
      <c r="J2" s="133"/>
      <c r="K2" s="133"/>
      <c r="L2" s="105" t="s">
        <v>165</v>
      </c>
    </row>
    <row r="3" spans="1:12" ht="17.100000000000001" customHeight="1">
      <c r="A3" s="107"/>
      <c r="B3" s="134" t="s">
        <v>167</v>
      </c>
      <c r="C3" s="134"/>
      <c r="D3" s="134"/>
      <c r="E3" s="134"/>
      <c r="F3" s="134"/>
      <c r="G3" s="107"/>
      <c r="H3" s="107"/>
      <c r="I3" s="108"/>
      <c r="J3" s="108"/>
      <c r="K3" s="109" t="s">
        <v>408</v>
      </c>
      <c r="L3" s="110"/>
    </row>
    <row r="4" spans="1:12" ht="21.4" customHeight="1">
      <c r="A4" s="105"/>
      <c r="B4" s="135" t="s">
        <v>171</v>
      </c>
      <c r="C4" s="135"/>
      <c r="D4" s="135"/>
      <c r="E4" s="135"/>
      <c r="F4" s="135"/>
      <c r="G4" s="135" t="s">
        <v>182</v>
      </c>
      <c r="H4" s="135" t="s">
        <v>199</v>
      </c>
      <c r="I4" s="135" t="s">
        <v>200</v>
      </c>
      <c r="J4" s="135" t="s">
        <v>201</v>
      </c>
      <c r="K4" s="135" t="s">
        <v>202</v>
      </c>
      <c r="L4" s="111"/>
    </row>
    <row r="5" spans="1:12" ht="21.4" customHeight="1">
      <c r="A5" s="112"/>
      <c r="B5" s="135" t="s">
        <v>203</v>
      </c>
      <c r="C5" s="135"/>
      <c r="D5" s="135"/>
      <c r="E5" s="135" t="s">
        <v>193</v>
      </c>
      <c r="F5" s="135" t="s">
        <v>194</v>
      </c>
      <c r="G5" s="135"/>
      <c r="H5" s="135"/>
      <c r="I5" s="135"/>
      <c r="J5" s="135"/>
      <c r="K5" s="135"/>
      <c r="L5" s="111"/>
    </row>
    <row r="6" spans="1:12" ht="21.4" customHeight="1">
      <c r="A6" s="112"/>
      <c r="B6" s="113" t="s">
        <v>204</v>
      </c>
      <c r="C6" s="113" t="s">
        <v>205</v>
      </c>
      <c r="D6" s="113" t="s">
        <v>206</v>
      </c>
      <c r="E6" s="135"/>
      <c r="F6" s="135"/>
      <c r="G6" s="135"/>
      <c r="H6" s="135"/>
      <c r="I6" s="135"/>
      <c r="J6" s="135"/>
      <c r="K6" s="135"/>
      <c r="L6" s="114"/>
    </row>
    <row r="7" spans="1:12" ht="19.899999999999999" customHeight="1">
      <c r="A7" s="115"/>
      <c r="B7" s="113"/>
      <c r="C7" s="113"/>
      <c r="D7" s="113"/>
      <c r="E7" s="113"/>
      <c r="F7" s="113" t="s">
        <v>195</v>
      </c>
      <c r="G7" s="116">
        <f>G8</f>
        <v>12529194.939999999</v>
      </c>
      <c r="H7" s="116">
        <f t="shared" ref="H7:I7" si="0">H8</f>
        <v>9001222.9399999995</v>
      </c>
      <c r="I7" s="116">
        <f t="shared" si="0"/>
        <v>3527972</v>
      </c>
      <c r="J7" s="116"/>
      <c r="K7" s="116"/>
      <c r="L7" s="117"/>
    </row>
    <row r="8" spans="1:12" ht="19.899999999999999" customHeight="1">
      <c r="A8" s="112"/>
      <c r="B8" s="118"/>
      <c r="C8" s="118"/>
      <c r="D8" s="118"/>
      <c r="E8" s="118"/>
      <c r="F8" s="119" t="s">
        <v>49</v>
      </c>
      <c r="G8" s="120">
        <f>G9</f>
        <v>12529194.939999999</v>
      </c>
      <c r="H8" s="120">
        <f t="shared" ref="H8:I8" si="1">H9</f>
        <v>9001222.9399999995</v>
      </c>
      <c r="I8" s="120">
        <f t="shared" si="1"/>
        <v>3527972</v>
      </c>
      <c r="J8" s="120"/>
      <c r="K8" s="120"/>
      <c r="L8" s="111"/>
    </row>
    <row r="9" spans="1:12" ht="19.899999999999999" customHeight="1">
      <c r="A9" s="112"/>
      <c r="B9" s="118"/>
      <c r="C9" s="118"/>
      <c r="D9" s="118"/>
      <c r="E9" s="118">
        <v>800020</v>
      </c>
      <c r="F9" s="119" t="s">
        <v>98</v>
      </c>
      <c r="G9" s="120">
        <f>SUM(G10:G33)</f>
        <v>12529194.939999999</v>
      </c>
      <c r="H9" s="120">
        <f t="shared" ref="H9:I9" si="2">SUM(H10:H33)</f>
        <v>9001222.9399999995</v>
      </c>
      <c r="I9" s="120">
        <f t="shared" si="2"/>
        <v>3527972</v>
      </c>
      <c r="J9" s="120"/>
      <c r="K9" s="120"/>
      <c r="L9" s="111"/>
    </row>
    <row r="10" spans="1:12" ht="19.899999999999999" customHeight="1">
      <c r="A10" s="131"/>
      <c r="B10" s="118" t="s">
        <v>207</v>
      </c>
      <c r="C10" s="118" t="s">
        <v>208</v>
      </c>
      <c r="D10" s="118" t="s">
        <v>209</v>
      </c>
      <c r="E10" s="118" t="s">
        <v>196</v>
      </c>
      <c r="F10" s="119" t="s">
        <v>148</v>
      </c>
      <c r="G10" s="120">
        <f>H10+I10</f>
        <v>373136.68</v>
      </c>
      <c r="H10" s="121">
        <v>373136.68</v>
      </c>
      <c r="I10" s="120"/>
      <c r="J10" s="120"/>
      <c r="K10" s="120"/>
      <c r="L10" s="114"/>
    </row>
    <row r="11" spans="1:12" ht="19.899999999999999" customHeight="1">
      <c r="A11" s="131"/>
      <c r="B11" s="118" t="s">
        <v>210</v>
      </c>
      <c r="C11" s="118" t="s">
        <v>211</v>
      </c>
      <c r="D11" s="118" t="s">
        <v>211</v>
      </c>
      <c r="E11" s="118" t="s">
        <v>196</v>
      </c>
      <c r="F11" s="119" t="s">
        <v>149</v>
      </c>
      <c r="G11" s="120">
        <f t="shared" ref="G11:G33" si="3">H11+I11</f>
        <v>689826.7</v>
      </c>
      <c r="H11" s="121">
        <v>689826.7</v>
      </c>
      <c r="I11" s="120"/>
      <c r="J11" s="120"/>
      <c r="K11" s="120"/>
      <c r="L11" s="114"/>
    </row>
    <row r="12" spans="1:12" ht="19.899999999999999" customHeight="1">
      <c r="A12" s="131"/>
      <c r="B12" s="118" t="s">
        <v>212</v>
      </c>
      <c r="C12" s="118" t="s">
        <v>208</v>
      </c>
      <c r="D12" s="118" t="s">
        <v>213</v>
      </c>
      <c r="E12" s="118" t="s">
        <v>196</v>
      </c>
      <c r="F12" s="119" t="s">
        <v>150</v>
      </c>
      <c r="G12" s="120">
        <f t="shared" si="3"/>
        <v>1219295.3600000001</v>
      </c>
      <c r="H12" s="121">
        <v>1219295.3600000001</v>
      </c>
      <c r="I12" s="120"/>
      <c r="J12" s="120"/>
      <c r="K12" s="120"/>
      <c r="L12" s="114"/>
    </row>
    <row r="13" spans="1:12" ht="19.899999999999999" customHeight="1">
      <c r="A13" s="131"/>
      <c r="B13" s="118" t="s">
        <v>214</v>
      </c>
      <c r="C13" s="118" t="s">
        <v>215</v>
      </c>
      <c r="D13" s="118" t="s">
        <v>216</v>
      </c>
      <c r="E13" s="118" t="s">
        <v>196</v>
      </c>
      <c r="F13" s="119" t="s">
        <v>151</v>
      </c>
      <c r="G13" s="120">
        <f t="shared" si="3"/>
        <v>210477.61</v>
      </c>
      <c r="H13" s="121">
        <v>210477.61</v>
      </c>
      <c r="I13" s="120"/>
      <c r="J13" s="120"/>
      <c r="K13" s="120"/>
      <c r="L13" s="114"/>
    </row>
    <row r="14" spans="1:12" ht="19.899999999999999" customHeight="1">
      <c r="A14" s="131"/>
      <c r="B14" s="118" t="s">
        <v>217</v>
      </c>
      <c r="C14" s="118" t="s">
        <v>218</v>
      </c>
      <c r="D14" s="118" t="s">
        <v>219</v>
      </c>
      <c r="E14" s="118" t="s">
        <v>196</v>
      </c>
      <c r="F14" s="119" t="s">
        <v>150</v>
      </c>
      <c r="G14" s="120">
        <f t="shared" si="3"/>
        <v>461525.05</v>
      </c>
      <c r="H14" s="121">
        <v>461525.05</v>
      </c>
      <c r="I14" s="120"/>
      <c r="J14" s="120"/>
      <c r="K14" s="120"/>
      <c r="L14" s="114"/>
    </row>
    <row r="15" spans="1:12" ht="19.899999999999999" customHeight="1">
      <c r="A15" s="131"/>
      <c r="B15" s="118" t="s">
        <v>217</v>
      </c>
      <c r="C15" s="118" t="s">
        <v>208</v>
      </c>
      <c r="D15" s="118" t="s">
        <v>208</v>
      </c>
      <c r="E15" s="118" t="s">
        <v>196</v>
      </c>
      <c r="F15" s="119" t="s">
        <v>83</v>
      </c>
      <c r="G15" s="120">
        <f t="shared" si="3"/>
        <v>534056.01</v>
      </c>
      <c r="H15" s="121">
        <v>534056.01</v>
      </c>
      <c r="I15" s="120"/>
      <c r="J15" s="120"/>
      <c r="K15" s="120"/>
      <c r="L15" s="114"/>
    </row>
    <row r="16" spans="1:12" ht="19.899999999999999" customHeight="1">
      <c r="A16" s="131"/>
      <c r="B16" s="118" t="s">
        <v>210</v>
      </c>
      <c r="C16" s="118" t="s">
        <v>208</v>
      </c>
      <c r="D16" s="118" t="s">
        <v>216</v>
      </c>
      <c r="E16" s="118" t="s">
        <v>196</v>
      </c>
      <c r="F16" s="119" t="s">
        <v>152</v>
      </c>
      <c r="G16" s="120">
        <f t="shared" si="3"/>
        <v>206886.05</v>
      </c>
      <c r="H16" s="121">
        <v>206886.05</v>
      </c>
      <c r="I16" s="120"/>
      <c r="J16" s="120"/>
      <c r="K16" s="120"/>
      <c r="L16" s="114"/>
    </row>
    <row r="17" spans="1:12" ht="19.899999999999999" customHeight="1">
      <c r="A17" s="131"/>
      <c r="B17" s="118" t="s">
        <v>210</v>
      </c>
      <c r="C17" s="118" t="s">
        <v>208</v>
      </c>
      <c r="D17" s="118" t="s">
        <v>209</v>
      </c>
      <c r="E17" s="118" t="s">
        <v>196</v>
      </c>
      <c r="F17" s="119" t="s">
        <v>153</v>
      </c>
      <c r="G17" s="120">
        <f t="shared" si="3"/>
        <v>348517.05</v>
      </c>
      <c r="H17" s="121">
        <v>348517.05</v>
      </c>
      <c r="I17" s="120"/>
      <c r="J17" s="120"/>
      <c r="K17" s="120"/>
      <c r="L17" s="114"/>
    </row>
    <row r="18" spans="1:12" ht="19.899999999999999" customHeight="1">
      <c r="A18" s="131"/>
      <c r="B18" s="118" t="s">
        <v>217</v>
      </c>
      <c r="C18" s="118" t="s">
        <v>218</v>
      </c>
      <c r="D18" s="118" t="s">
        <v>208</v>
      </c>
      <c r="E18" s="118" t="s">
        <v>196</v>
      </c>
      <c r="F18" s="119" t="s">
        <v>80</v>
      </c>
      <c r="G18" s="120">
        <f t="shared" si="3"/>
        <v>2104635.71</v>
      </c>
      <c r="H18" s="121">
        <v>2104635.71</v>
      </c>
      <c r="I18" s="120"/>
      <c r="J18" s="120"/>
      <c r="K18" s="120"/>
      <c r="L18" s="114"/>
    </row>
    <row r="19" spans="1:12" ht="19.899999999999999" customHeight="1">
      <c r="A19" s="131"/>
      <c r="B19" s="118" t="s">
        <v>212</v>
      </c>
      <c r="C19" s="118" t="s">
        <v>216</v>
      </c>
      <c r="D19" s="118" t="s">
        <v>216</v>
      </c>
      <c r="E19" s="118" t="s">
        <v>196</v>
      </c>
      <c r="F19" s="119" t="s">
        <v>134</v>
      </c>
      <c r="G19" s="120">
        <f t="shared" si="3"/>
        <v>3000000</v>
      </c>
      <c r="H19" s="120"/>
      <c r="I19" s="120">
        <v>3000000</v>
      </c>
      <c r="J19" s="120"/>
      <c r="K19" s="120"/>
      <c r="L19" s="114"/>
    </row>
    <row r="20" spans="1:12" ht="19.899999999999999" customHeight="1">
      <c r="A20" s="131"/>
      <c r="B20" s="118" t="s">
        <v>212</v>
      </c>
      <c r="C20" s="118" t="s">
        <v>221</v>
      </c>
      <c r="D20" s="118" t="s">
        <v>211</v>
      </c>
      <c r="E20" s="118" t="s">
        <v>196</v>
      </c>
      <c r="F20" s="119" t="s">
        <v>136</v>
      </c>
      <c r="G20" s="120">
        <f t="shared" si="3"/>
        <v>1698196</v>
      </c>
      <c r="H20" s="121">
        <v>1298196</v>
      </c>
      <c r="I20" s="120">
        <v>400000</v>
      </c>
      <c r="J20" s="120"/>
      <c r="K20" s="120"/>
      <c r="L20" s="114"/>
    </row>
    <row r="21" spans="1:12" ht="19.899999999999999" customHeight="1">
      <c r="A21" s="131"/>
      <c r="B21" s="118" t="s">
        <v>222</v>
      </c>
      <c r="C21" s="118" t="s">
        <v>220</v>
      </c>
      <c r="D21" s="118" t="s">
        <v>208</v>
      </c>
      <c r="E21" s="118" t="s">
        <v>196</v>
      </c>
      <c r="F21" s="119" t="s">
        <v>154</v>
      </c>
      <c r="G21" s="120">
        <f t="shared" si="3"/>
        <v>605254.24</v>
      </c>
      <c r="H21" s="121">
        <v>605254.24</v>
      </c>
      <c r="I21" s="120"/>
      <c r="J21" s="120"/>
      <c r="K21" s="120"/>
      <c r="L21" s="114"/>
    </row>
    <row r="22" spans="1:12" ht="19.899999999999999" customHeight="1">
      <c r="A22" s="131"/>
      <c r="B22" s="118" t="s">
        <v>210</v>
      </c>
      <c r="C22" s="118" t="s">
        <v>211</v>
      </c>
      <c r="D22" s="118" t="s">
        <v>220</v>
      </c>
      <c r="E22" s="118" t="s">
        <v>196</v>
      </c>
      <c r="F22" s="119" t="s">
        <v>155</v>
      </c>
      <c r="G22" s="120">
        <f t="shared" si="3"/>
        <v>39074.57</v>
      </c>
      <c r="H22" s="121">
        <v>39074.57</v>
      </c>
      <c r="I22" s="120"/>
      <c r="J22" s="120"/>
      <c r="K22" s="120"/>
      <c r="L22" s="114"/>
    </row>
    <row r="23" spans="1:12" ht="19.899999999999999" customHeight="1">
      <c r="A23" s="131"/>
      <c r="B23" s="118" t="s">
        <v>217</v>
      </c>
      <c r="C23" s="118" t="s">
        <v>223</v>
      </c>
      <c r="D23" s="118" t="s">
        <v>213</v>
      </c>
      <c r="E23" s="118" t="s">
        <v>196</v>
      </c>
      <c r="F23" s="119" t="s">
        <v>138</v>
      </c>
      <c r="G23" s="120">
        <f t="shared" si="3"/>
        <v>13915</v>
      </c>
      <c r="H23" s="120"/>
      <c r="I23" s="121">
        <v>13915</v>
      </c>
      <c r="J23" s="120"/>
      <c r="K23" s="120"/>
      <c r="L23" s="114"/>
    </row>
    <row r="24" spans="1:12" ht="19.899999999999999" customHeight="1">
      <c r="A24" s="131"/>
      <c r="B24" s="118" t="s">
        <v>217</v>
      </c>
      <c r="C24" s="118" t="s">
        <v>208</v>
      </c>
      <c r="D24" s="118" t="s">
        <v>213</v>
      </c>
      <c r="E24" s="118" t="s">
        <v>196</v>
      </c>
      <c r="F24" s="119" t="s">
        <v>156</v>
      </c>
      <c r="G24" s="120">
        <f t="shared" si="3"/>
        <v>31850</v>
      </c>
      <c r="H24" s="120"/>
      <c r="I24" s="121">
        <v>31850</v>
      </c>
      <c r="J24" s="120"/>
      <c r="K24" s="120"/>
      <c r="L24" s="114"/>
    </row>
    <row r="25" spans="1:12" ht="19.899999999999999" customHeight="1">
      <c r="A25" s="131"/>
      <c r="B25" s="118" t="s">
        <v>210</v>
      </c>
      <c r="C25" s="118" t="s">
        <v>220</v>
      </c>
      <c r="D25" s="118" t="s">
        <v>224</v>
      </c>
      <c r="E25" s="118" t="s">
        <v>196</v>
      </c>
      <c r="F25" s="119" t="s">
        <v>141</v>
      </c>
      <c r="G25" s="120">
        <f t="shared" si="3"/>
        <v>30000</v>
      </c>
      <c r="H25" s="120"/>
      <c r="I25" s="120">
        <v>30000</v>
      </c>
      <c r="J25" s="120"/>
      <c r="K25" s="120"/>
      <c r="L25" s="114"/>
    </row>
    <row r="26" spans="1:12" ht="19.899999999999999" customHeight="1">
      <c r="A26" s="131"/>
      <c r="B26" s="118" t="s">
        <v>214</v>
      </c>
      <c r="C26" s="118" t="s">
        <v>213</v>
      </c>
      <c r="D26" s="118" t="s">
        <v>216</v>
      </c>
      <c r="E26" s="118" t="s">
        <v>196</v>
      </c>
      <c r="F26" s="119" t="s">
        <v>157</v>
      </c>
      <c r="G26" s="120">
        <f t="shared" si="3"/>
        <v>18005</v>
      </c>
      <c r="H26" s="120"/>
      <c r="I26" s="121">
        <v>18005</v>
      </c>
      <c r="J26" s="120"/>
      <c r="K26" s="120"/>
      <c r="L26" s="114"/>
    </row>
    <row r="27" spans="1:12" ht="19.899999999999999" customHeight="1">
      <c r="A27" s="131"/>
      <c r="B27" s="118" t="s">
        <v>214</v>
      </c>
      <c r="C27" s="118" t="s">
        <v>215</v>
      </c>
      <c r="D27" s="118" t="s">
        <v>220</v>
      </c>
      <c r="E27" s="118" t="s">
        <v>196</v>
      </c>
      <c r="F27" s="119" t="s">
        <v>158</v>
      </c>
      <c r="G27" s="120">
        <f t="shared" si="3"/>
        <v>179257.52</v>
      </c>
      <c r="H27" s="121">
        <v>179257.52</v>
      </c>
      <c r="I27" s="120"/>
      <c r="J27" s="120"/>
      <c r="K27" s="120"/>
      <c r="L27" s="114"/>
    </row>
    <row r="28" spans="1:12" ht="19.899999999999999" customHeight="1">
      <c r="A28" s="131"/>
      <c r="B28" s="118" t="s">
        <v>217</v>
      </c>
      <c r="C28" s="118" t="s">
        <v>225</v>
      </c>
      <c r="D28" s="118" t="s">
        <v>208</v>
      </c>
      <c r="E28" s="118" t="s">
        <v>196</v>
      </c>
      <c r="F28" s="119" t="s">
        <v>83</v>
      </c>
      <c r="G28" s="120">
        <f t="shared" si="3"/>
        <v>452027.71</v>
      </c>
      <c r="H28" s="121">
        <v>452027.71</v>
      </c>
      <c r="I28" s="120"/>
      <c r="J28" s="120"/>
      <c r="K28" s="120"/>
      <c r="L28" s="114"/>
    </row>
    <row r="29" spans="1:12" ht="19.899999999999999" customHeight="1">
      <c r="A29" s="131"/>
      <c r="B29" s="118" t="s">
        <v>214</v>
      </c>
      <c r="C29" s="118" t="s">
        <v>215</v>
      </c>
      <c r="D29" s="118" t="s">
        <v>208</v>
      </c>
      <c r="E29" s="118" t="s">
        <v>196</v>
      </c>
      <c r="F29" s="119" t="s">
        <v>159</v>
      </c>
      <c r="G29" s="120">
        <f t="shared" si="3"/>
        <v>214018</v>
      </c>
      <c r="H29" s="121">
        <v>214018</v>
      </c>
      <c r="I29" s="120"/>
      <c r="J29" s="120"/>
      <c r="K29" s="120"/>
      <c r="L29" s="114"/>
    </row>
    <row r="30" spans="1:12" ht="19.899999999999999" customHeight="1">
      <c r="A30" s="131"/>
      <c r="B30" s="118" t="s">
        <v>214</v>
      </c>
      <c r="C30" s="118" t="s">
        <v>215</v>
      </c>
      <c r="D30" s="118" t="s">
        <v>218</v>
      </c>
      <c r="E30" s="118" t="s">
        <v>196</v>
      </c>
      <c r="F30" s="119" t="s">
        <v>160</v>
      </c>
      <c r="G30" s="120">
        <f t="shared" si="3"/>
        <v>15200</v>
      </c>
      <c r="H30" s="121">
        <v>15200</v>
      </c>
      <c r="I30" s="120"/>
      <c r="J30" s="120"/>
      <c r="K30" s="120"/>
      <c r="L30" s="114"/>
    </row>
    <row r="31" spans="1:12" ht="19.899999999999999" customHeight="1">
      <c r="A31" s="131"/>
      <c r="B31" s="118" t="s">
        <v>210</v>
      </c>
      <c r="C31" s="118" t="s">
        <v>211</v>
      </c>
      <c r="D31" s="118" t="s">
        <v>208</v>
      </c>
      <c r="E31" s="118" t="s">
        <v>196</v>
      </c>
      <c r="F31" s="119" t="s">
        <v>161</v>
      </c>
      <c r="G31" s="120">
        <f t="shared" si="3"/>
        <v>49838.68</v>
      </c>
      <c r="H31" s="121">
        <v>49838.68</v>
      </c>
      <c r="I31" s="120"/>
      <c r="J31" s="120"/>
      <c r="K31" s="120"/>
      <c r="L31" s="114"/>
    </row>
    <row r="32" spans="1:12" ht="19.899999999999999" customHeight="1">
      <c r="A32" s="131"/>
      <c r="B32" s="118" t="s">
        <v>210</v>
      </c>
      <c r="C32" s="118" t="s">
        <v>226</v>
      </c>
      <c r="D32" s="118" t="s">
        <v>220</v>
      </c>
      <c r="E32" s="118" t="s">
        <v>196</v>
      </c>
      <c r="F32" s="119" t="s">
        <v>144</v>
      </c>
      <c r="G32" s="120">
        <f t="shared" si="3"/>
        <v>27000</v>
      </c>
      <c r="H32" s="120"/>
      <c r="I32" s="120">
        <v>27000</v>
      </c>
      <c r="J32" s="120"/>
      <c r="K32" s="120"/>
      <c r="L32" s="114"/>
    </row>
    <row r="33" spans="1:12" ht="19.899999999999999" customHeight="1">
      <c r="A33" s="131"/>
      <c r="B33" s="118" t="s">
        <v>217</v>
      </c>
      <c r="C33" s="118" t="s">
        <v>218</v>
      </c>
      <c r="D33" s="118" t="s">
        <v>220</v>
      </c>
      <c r="E33" s="118" t="s">
        <v>196</v>
      </c>
      <c r="F33" s="119" t="s">
        <v>162</v>
      </c>
      <c r="G33" s="120">
        <f t="shared" si="3"/>
        <v>7202</v>
      </c>
      <c r="H33" s="120"/>
      <c r="I33" s="121">
        <v>7202</v>
      </c>
      <c r="J33" s="120"/>
      <c r="K33" s="120"/>
      <c r="L33" s="114"/>
    </row>
    <row r="34" spans="1:12" ht="8.4499999999999993" customHeight="1">
      <c r="A34" s="122"/>
      <c r="B34" s="123"/>
      <c r="C34" s="123"/>
      <c r="D34" s="123"/>
      <c r="E34" s="123"/>
      <c r="F34" s="122"/>
      <c r="G34" s="122"/>
      <c r="H34" s="122"/>
      <c r="I34" s="122"/>
      <c r="J34" s="123"/>
      <c r="K34" s="123"/>
      <c r="L34" s="124"/>
    </row>
  </sheetData>
  <mergeCells count="13">
    <mergeCell ref="A10:A33"/>
    <mergeCell ref="B1:D1"/>
    <mergeCell ref="B2:K2"/>
    <mergeCell ref="B3:F3"/>
    <mergeCell ref="B4:F4"/>
    <mergeCell ref="G4:G6"/>
    <mergeCell ref="H4:H6"/>
    <mergeCell ref="I4:I6"/>
    <mergeCell ref="J4:J6"/>
    <mergeCell ref="K4:K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6" activePane="bottomLeft" state="frozen"/>
      <selection pane="bottomLeft" activeCell="D14" sqref="D1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7"/>
      <c r="D1" s="7"/>
      <c r="E1" s="6"/>
      <c r="F1" s="6"/>
      <c r="G1" s="6"/>
      <c r="H1" s="53" t="s">
        <v>0</v>
      </c>
      <c r="I1" s="8" t="s">
        <v>165</v>
      </c>
    </row>
    <row r="2" spans="1:9" ht="19.899999999999999" customHeight="1">
      <c r="A2" s="7"/>
      <c r="B2" s="125" t="s">
        <v>227</v>
      </c>
      <c r="C2" s="125"/>
      <c r="D2" s="125"/>
      <c r="E2" s="125"/>
      <c r="F2" s="125"/>
      <c r="G2" s="125"/>
      <c r="H2" s="125"/>
      <c r="I2" s="8"/>
    </row>
    <row r="3" spans="1:9" ht="17.100000000000001" customHeight="1">
      <c r="A3" s="9"/>
      <c r="B3" s="129" t="s">
        <v>167</v>
      </c>
      <c r="C3" s="129"/>
      <c r="D3" s="10"/>
      <c r="E3" s="10"/>
      <c r="F3" s="10"/>
      <c r="G3" s="10"/>
      <c r="H3" s="11" t="s">
        <v>408</v>
      </c>
      <c r="I3" s="12"/>
    </row>
    <row r="4" spans="1:9" ht="21.4" customHeight="1">
      <c r="A4" s="13"/>
      <c r="B4" s="126" t="s">
        <v>169</v>
      </c>
      <c r="C4" s="126"/>
      <c r="D4" s="126" t="s">
        <v>170</v>
      </c>
      <c r="E4" s="126"/>
      <c r="F4" s="126"/>
      <c r="G4" s="126"/>
      <c r="H4" s="126"/>
      <c r="I4" s="15"/>
    </row>
    <row r="5" spans="1:9" ht="21.4" customHeight="1">
      <c r="A5" s="13"/>
      <c r="B5" s="14" t="s">
        <v>171</v>
      </c>
      <c r="C5" s="14" t="s">
        <v>172</v>
      </c>
      <c r="D5" s="14" t="s">
        <v>171</v>
      </c>
      <c r="E5" s="14" t="s">
        <v>182</v>
      </c>
      <c r="F5" s="14" t="s">
        <v>228</v>
      </c>
      <c r="G5" s="14" t="s">
        <v>229</v>
      </c>
      <c r="H5" s="14" t="s">
        <v>230</v>
      </c>
      <c r="I5" s="15"/>
    </row>
    <row r="6" spans="1:9" ht="19.899999999999999" customHeight="1">
      <c r="A6" s="16"/>
      <c r="B6" s="24" t="s">
        <v>231</v>
      </c>
      <c r="C6" s="18">
        <f>C7</f>
        <v>12529194.939999999</v>
      </c>
      <c r="D6" s="24" t="s">
        <v>232</v>
      </c>
      <c r="E6" s="18">
        <f>SUM(E7:E34)</f>
        <v>12529194.939999999</v>
      </c>
      <c r="F6" s="18">
        <f>SUM(F7:F34)</f>
        <v>12529194.939999999</v>
      </c>
      <c r="G6" s="18"/>
      <c r="H6" s="18"/>
      <c r="I6" s="19"/>
    </row>
    <row r="7" spans="1:9" ht="19.899999999999999" customHeight="1">
      <c r="A7" s="127"/>
      <c r="B7" s="17" t="s">
        <v>1</v>
      </c>
      <c r="C7" s="18">
        <f>表1部门收支总表!C6</f>
        <v>12529194.939999999</v>
      </c>
      <c r="D7" s="17" t="s">
        <v>2</v>
      </c>
      <c r="E7" s="61">
        <f>F7</f>
        <v>3605211.48</v>
      </c>
      <c r="F7" s="18">
        <f>表1部门收支总表!E6</f>
        <v>3605211.48</v>
      </c>
      <c r="G7" s="18"/>
      <c r="H7" s="18"/>
      <c r="I7" s="19"/>
    </row>
    <row r="8" spans="1:9" ht="19.899999999999999" customHeight="1">
      <c r="A8" s="127"/>
      <c r="B8" s="17" t="s">
        <v>3</v>
      </c>
      <c r="C8" s="18"/>
      <c r="D8" s="17" t="s">
        <v>4</v>
      </c>
      <c r="E8" s="61"/>
      <c r="F8" s="18"/>
      <c r="G8" s="18"/>
      <c r="H8" s="18"/>
      <c r="I8" s="19"/>
    </row>
    <row r="9" spans="1:9" ht="19.899999999999999" customHeight="1">
      <c r="A9" s="127"/>
      <c r="B9" s="17" t="s">
        <v>5</v>
      </c>
      <c r="C9" s="18"/>
      <c r="D9" s="17" t="s">
        <v>6</v>
      </c>
      <c r="E9" s="61"/>
      <c r="F9" s="18"/>
      <c r="G9" s="18"/>
      <c r="H9" s="18"/>
      <c r="I9" s="19"/>
    </row>
    <row r="10" spans="1:9" ht="19.899999999999999" customHeight="1">
      <c r="A10" s="16"/>
      <c r="B10" s="24" t="s">
        <v>233</v>
      </c>
      <c r="C10" s="18">
        <f>C11</f>
        <v>0</v>
      </c>
      <c r="D10" s="17" t="s">
        <v>7</v>
      </c>
      <c r="E10" s="61"/>
      <c r="F10" s="18"/>
      <c r="G10" s="18"/>
      <c r="H10" s="18"/>
      <c r="I10" s="19"/>
    </row>
    <row r="11" spans="1:9" ht="19.899999999999999" customHeight="1">
      <c r="A11" s="127"/>
      <c r="B11" s="17" t="s">
        <v>8</v>
      </c>
      <c r="C11" s="18"/>
      <c r="D11" s="17" t="s">
        <v>9</v>
      </c>
      <c r="E11" s="61"/>
      <c r="F11" s="18"/>
      <c r="G11" s="18"/>
      <c r="H11" s="18"/>
      <c r="I11" s="19"/>
    </row>
    <row r="12" spans="1:9" ht="19.899999999999999" customHeight="1">
      <c r="A12" s="127"/>
      <c r="B12" s="17" t="s">
        <v>10</v>
      </c>
      <c r="C12" s="18"/>
      <c r="D12" s="17" t="s">
        <v>11</v>
      </c>
      <c r="E12" s="61"/>
      <c r="F12" s="18"/>
      <c r="G12" s="18"/>
      <c r="H12" s="18"/>
      <c r="I12" s="19"/>
    </row>
    <row r="13" spans="1:9" ht="19.899999999999999" customHeight="1">
      <c r="A13" s="127"/>
      <c r="B13" s="17" t="s">
        <v>12</v>
      </c>
      <c r="C13" s="18"/>
      <c r="D13" s="17" t="s">
        <v>13</v>
      </c>
      <c r="E13" s="61">
        <f t="shared" ref="E13:E26" si="0">F13</f>
        <v>373136.68</v>
      </c>
      <c r="F13" s="18">
        <f>表1部门收支总表!E12</f>
        <v>373136.68</v>
      </c>
      <c r="G13" s="18"/>
      <c r="H13" s="18"/>
      <c r="I13" s="19"/>
    </row>
    <row r="14" spans="1:9" ht="19.899999999999999" customHeight="1">
      <c r="A14" s="127"/>
      <c r="B14" s="17" t="s">
        <v>14</v>
      </c>
      <c r="C14" s="18"/>
      <c r="D14" s="17" t="s">
        <v>15</v>
      </c>
      <c r="E14" s="61">
        <f t="shared" si="0"/>
        <v>1391143.05</v>
      </c>
      <c r="F14" s="18">
        <f>表1部门收支总表!E13</f>
        <v>1391143.05</v>
      </c>
      <c r="G14" s="18"/>
      <c r="H14" s="18"/>
      <c r="I14" s="19"/>
    </row>
    <row r="15" spans="1:9" ht="19.899999999999999" customHeight="1">
      <c r="A15" s="127"/>
      <c r="B15" s="17" t="s">
        <v>14</v>
      </c>
      <c r="C15" s="18"/>
      <c r="D15" s="17" t="s">
        <v>16</v>
      </c>
      <c r="E15" s="61"/>
      <c r="F15" s="18"/>
      <c r="G15" s="18"/>
      <c r="H15" s="18"/>
      <c r="I15" s="19"/>
    </row>
    <row r="16" spans="1:9" ht="19.899999999999999" customHeight="1">
      <c r="A16" s="127"/>
      <c r="B16" s="17" t="s">
        <v>14</v>
      </c>
      <c r="C16" s="18"/>
      <c r="D16" s="17" t="s">
        <v>17</v>
      </c>
      <c r="E16" s="61">
        <f t="shared" si="0"/>
        <v>636958.13</v>
      </c>
      <c r="F16" s="18">
        <f>表1部门收支总表!E15</f>
        <v>636958.13</v>
      </c>
      <c r="G16" s="18"/>
      <c r="H16" s="18"/>
      <c r="I16" s="19"/>
    </row>
    <row r="17" spans="1:9" ht="19.899999999999999" customHeight="1">
      <c r="A17" s="127"/>
      <c r="B17" s="17" t="s">
        <v>14</v>
      </c>
      <c r="C17" s="18"/>
      <c r="D17" s="17" t="s">
        <v>18</v>
      </c>
      <c r="E17" s="61"/>
      <c r="F17" s="18"/>
      <c r="G17" s="18"/>
      <c r="H17" s="18"/>
      <c r="I17" s="19"/>
    </row>
    <row r="18" spans="1:9" ht="19.899999999999999" customHeight="1">
      <c r="A18" s="127"/>
      <c r="B18" s="17" t="s">
        <v>14</v>
      </c>
      <c r="C18" s="18"/>
      <c r="D18" s="17" t="s">
        <v>19</v>
      </c>
      <c r="E18" s="61"/>
      <c r="F18" s="18"/>
      <c r="G18" s="18"/>
      <c r="H18" s="18"/>
      <c r="I18" s="19"/>
    </row>
    <row r="19" spans="1:9" ht="19.899999999999999" customHeight="1">
      <c r="A19" s="127"/>
      <c r="B19" s="17" t="s">
        <v>14</v>
      </c>
      <c r="C19" s="18"/>
      <c r="D19" s="17" t="s">
        <v>20</v>
      </c>
      <c r="E19" s="61">
        <f t="shared" si="0"/>
        <v>5917491.3600000003</v>
      </c>
      <c r="F19" s="18">
        <f>表1部门收支总表!E18</f>
        <v>5917491.3600000003</v>
      </c>
      <c r="G19" s="18"/>
      <c r="H19" s="18"/>
      <c r="I19" s="19"/>
    </row>
    <row r="20" spans="1:9" ht="19.899999999999999" customHeight="1">
      <c r="A20" s="127"/>
      <c r="B20" s="17" t="s">
        <v>14</v>
      </c>
      <c r="C20" s="18"/>
      <c r="D20" s="17" t="s">
        <v>21</v>
      </c>
      <c r="E20" s="61"/>
      <c r="F20" s="18"/>
      <c r="G20" s="18"/>
      <c r="H20" s="18"/>
      <c r="I20" s="19"/>
    </row>
    <row r="21" spans="1:9" ht="19.899999999999999" customHeight="1">
      <c r="A21" s="127"/>
      <c r="B21" s="17" t="s">
        <v>14</v>
      </c>
      <c r="C21" s="18"/>
      <c r="D21" s="17" t="s">
        <v>22</v>
      </c>
      <c r="E21" s="61"/>
      <c r="F21" s="18"/>
      <c r="G21" s="18"/>
      <c r="H21" s="18"/>
      <c r="I21" s="19"/>
    </row>
    <row r="22" spans="1:9" ht="19.899999999999999" customHeight="1">
      <c r="A22" s="127"/>
      <c r="B22" s="17" t="s">
        <v>14</v>
      </c>
      <c r="C22" s="18"/>
      <c r="D22" s="17" t="s">
        <v>23</v>
      </c>
      <c r="E22" s="61"/>
      <c r="F22" s="18"/>
      <c r="G22" s="18"/>
      <c r="H22" s="18"/>
      <c r="I22" s="19"/>
    </row>
    <row r="23" spans="1:9" ht="19.899999999999999" customHeight="1">
      <c r="A23" s="127"/>
      <c r="B23" s="17" t="s">
        <v>14</v>
      </c>
      <c r="C23" s="18"/>
      <c r="D23" s="17" t="s">
        <v>24</v>
      </c>
      <c r="E23" s="61"/>
      <c r="F23" s="18"/>
      <c r="G23" s="18"/>
      <c r="H23" s="18"/>
      <c r="I23" s="19"/>
    </row>
    <row r="24" spans="1:9" ht="19.899999999999999" customHeight="1">
      <c r="A24" s="127"/>
      <c r="B24" s="17" t="s">
        <v>14</v>
      </c>
      <c r="C24" s="18"/>
      <c r="D24" s="17" t="s">
        <v>25</v>
      </c>
      <c r="E24" s="61"/>
      <c r="F24" s="18"/>
      <c r="G24" s="18"/>
      <c r="H24" s="18"/>
      <c r="I24" s="19"/>
    </row>
    <row r="25" spans="1:9" ht="19.899999999999999" customHeight="1">
      <c r="A25" s="127"/>
      <c r="B25" s="17" t="s">
        <v>14</v>
      </c>
      <c r="C25" s="18"/>
      <c r="D25" s="17" t="s">
        <v>26</v>
      </c>
      <c r="E25" s="61"/>
      <c r="F25" s="18"/>
      <c r="G25" s="18"/>
      <c r="H25" s="18"/>
      <c r="I25" s="19"/>
    </row>
    <row r="26" spans="1:9" ht="19.899999999999999" customHeight="1">
      <c r="A26" s="127"/>
      <c r="B26" s="17" t="s">
        <v>14</v>
      </c>
      <c r="C26" s="18"/>
      <c r="D26" s="17" t="s">
        <v>27</v>
      </c>
      <c r="E26" s="61">
        <f t="shared" si="0"/>
        <v>605254.24</v>
      </c>
      <c r="F26" s="18">
        <f>表1部门收支总表!E25</f>
        <v>605254.24</v>
      </c>
      <c r="G26" s="18"/>
      <c r="H26" s="18"/>
      <c r="I26" s="19"/>
    </row>
    <row r="27" spans="1:9" ht="19.899999999999999" customHeight="1">
      <c r="A27" s="127"/>
      <c r="B27" s="17" t="s">
        <v>14</v>
      </c>
      <c r="C27" s="18"/>
      <c r="D27" s="17" t="s">
        <v>28</v>
      </c>
      <c r="E27" s="61"/>
      <c r="F27" s="18"/>
      <c r="G27" s="18"/>
      <c r="H27" s="18"/>
      <c r="I27" s="19"/>
    </row>
    <row r="28" spans="1:9" ht="19.899999999999999" customHeight="1">
      <c r="A28" s="127"/>
      <c r="B28" s="17" t="s">
        <v>14</v>
      </c>
      <c r="C28" s="18"/>
      <c r="D28" s="17" t="s">
        <v>29</v>
      </c>
      <c r="E28" s="61"/>
      <c r="F28" s="18"/>
      <c r="G28" s="18"/>
      <c r="H28" s="18"/>
      <c r="I28" s="19"/>
    </row>
    <row r="29" spans="1:9" ht="19.899999999999999" customHeight="1">
      <c r="A29" s="127"/>
      <c r="B29" s="17" t="s">
        <v>14</v>
      </c>
      <c r="C29" s="18"/>
      <c r="D29" s="17" t="s">
        <v>30</v>
      </c>
      <c r="E29" s="61"/>
      <c r="F29" s="18"/>
      <c r="G29" s="18"/>
      <c r="H29" s="18"/>
      <c r="I29" s="19"/>
    </row>
    <row r="30" spans="1:9" ht="19.899999999999999" customHeight="1">
      <c r="A30" s="127"/>
      <c r="B30" s="17" t="s">
        <v>14</v>
      </c>
      <c r="C30" s="18"/>
      <c r="D30" s="17" t="s">
        <v>31</v>
      </c>
      <c r="E30" s="61"/>
      <c r="F30" s="18"/>
      <c r="G30" s="18"/>
      <c r="H30" s="18"/>
      <c r="I30" s="19"/>
    </row>
    <row r="31" spans="1:9" ht="19.899999999999999" customHeight="1">
      <c r="A31" s="127"/>
      <c r="B31" s="17" t="s">
        <v>14</v>
      </c>
      <c r="C31" s="18"/>
      <c r="D31" s="17" t="s">
        <v>32</v>
      </c>
      <c r="E31" s="61"/>
      <c r="F31" s="18"/>
      <c r="G31" s="18"/>
      <c r="H31" s="18"/>
      <c r="I31" s="19"/>
    </row>
    <row r="32" spans="1:9" ht="19.899999999999999" customHeight="1">
      <c r="A32" s="127"/>
      <c r="B32" s="17" t="s">
        <v>14</v>
      </c>
      <c r="C32" s="18"/>
      <c r="D32" s="17" t="s">
        <v>33</v>
      </c>
      <c r="E32" s="61"/>
      <c r="F32" s="18"/>
      <c r="G32" s="18"/>
      <c r="H32" s="18"/>
      <c r="I32" s="19"/>
    </row>
    <row r="33" spans="1:9" ht="19.899999999999999" customHeight="1">
      <c r="A33" s="127"/>
      <c r="B33" s="17" t="s">
        <v>14</v>
      </c>
      <c r="C33" s="18"/>
      <c r="D33" s="17" t="s">
        <v>34</v>
      </c>
      <c r="E33" s="61"/>
      <c r="F33" s="18"/>
      <c r="G33" s="18"/>
      <c r="H33" s="18"/>
      <c r="I33" s="19"/>
    </row>
    <row r="34" spans="1:9" ht="19.899999999999999" customHeight="1">
      <c r="A34" s="127"/>
      <c r="B34" s="17" t="s">
        <v>14</v>
      </c>
      <c r="C34" s="18"/>
      <c r="D34" s="17" t="s">
        <v>35</v>
      </c>
      <c r="E34" s="61"/>
      <c r="F34" s="18"/>
      <c r="G34" s="18"/>
      <c r="H34" s="18"/>
      <c r="I34" s="19"/>
    </row>
    <row r="35" spans="1:9" ht="21" customHeight="1">
      <c r="A35" s="31"/>
      <c r="B35" s="31"/>
      <c r="C35" s="31"/>
      <c r="D35" s="54"/>
      <c r="E35" s="61"/>
      <c r="F35" s="31"/>
      <c r="G35" s="31"/>
      <c r="H35" s="31"/>
      <c r="I35" s="55"/>
    </row>
  </sheetData>
  <mergeCells count="6">
    <mergeCell ref="A11:A34"/>
    <mergeCell ref="B2:H2"/>
    <mergeCell ref="B3:C3"/>
    <mergeCell ref="B4:C4"/>
    <mergeCell ref="D4:H4"/>
    <mergeCell ref="A7:A9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42"/>
  <sheetViews>
    <sheetView zoomScale="115" zoomScaleNormal="115" workbookViewId="0">
      <pane ySplit="6" topLeftCell="A7" activePane="bottomLeft" state="frozen"/>
      <selection pane="bottomLeft" activeCell="AA7" sqref="AA7:AD1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32.625" customWidth="1"/>
    <col min="6" max="6" width="14.125" customWidth="1"/>
    <col min="7" max="7" width="15.75" customWidth="1"/>
    <col min="8" max="8" width="14.25" customWidth="1"/>
    <col min="9" max="9" width="16.625" customWidth="1"/>
    <col min="10" max="10" width="14.875" customWidth="1"/>
    <col min="11" max="26" width="10.25" customWidth="1"/>
    <col min="27" max="27" width="15.875" customWidth="1"/>
    <col min="28" max="28" width="15.75" customWidth="1"/>
    <col min="29" max="29" width="10.25" customWidth="1"/>
    <col min="30" max="30" width="15.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138"/>
      <c r="C1" s="138"/>
      <c r="D1" s="6"/>
      <c r="E1" s="6"/>
      <c r="F1" s="34"/>
      <c r="G1" s="34"/>
      <c r="H1" s="34"/>
      <c r="I1" s="6"/>
      <c r="J1" s="6"/>
      <c r="K1" s="34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56" t="s">
        <v>234</v>
      </c>
      <c r="AN1" s="8"/>
    </row>
    <row r="2" spans="1:40" ht="19.899999999999999" customHeight="1">
      <c r="A2" s="34"/>
      <c r="B2" s="128" t="s">
        <v>235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8"/>
    </row>
    <row r="3" spans="1:40" ht="17.100000000000001" customHeight="1">
      <c r="A3" s="37"/>
      <c r="B3" s="129" t="s">
        <v>167</v>
      </c>
      <c r="C3" s="129"/>
      <c r="D3" s="129"/>
      <c r="E3" s="129"/>
      <c r="F3" s="10"/>
      <c r="G3" s="37"/>
      <c r="H3" s="57"/>
      <c r="I3" s="10"/>
      <c r="J3" s="10"/>
      <c r="K3" s="38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39" t="s">
        <v>408</v>
      </c>
      <c r="AM3" s="139"/>
      <c r="AN3" s="12"/>
    </row>
    <row r="4" spans="1:40" ht="21.4" customHeight="1">
      <c r="A4" s="16"/>
      <c r="B4" s="126" t="s">
        <v>171</v>
      </c>
      <c r="C4" s="126"/>
      <c r="D4" s="126"/>
      <c r="E4" s="126"/>
      <c r="F4" s="126" t="s">
        <v>236</v>
      </c>
      <c r="G4" s="126" t="s">
        <v>237</v>
      </c>
      <c r="H4" s="126"/>
      <c r="I4" s="126"/>
      <c r="J4" s="126"/>
      <c r="K4" s="126"/>
      <c r="L4" s="126"/>
      <c r="M4" s="126"/>
      <c r="N4" s="126"/>
      <c r="O4" s="126"/>
      <c r="P4" s="126"/>
      <c r="Q4" s="126" t="s">
        <v>238</v>
      </c>
      <c r="R4" s="126"/>
      <c r="S4" s="126"/>
      <c r="T4" s="126"/>
      <c r="U4" s="126"/>
      <c r="V4" s="126"/>
      <c r="W4" s="126"/>
      <c r="X4" s="126"/>
      <c r="Y4" s="126"/>
      <c r="Z4" s="126"/>
      <c r="AA4" s="126" t="s">
        <v>239</v>
      </c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5"/>
    </row>
    <row r="5" spans="1:40" ht="21.4" customHeight="1">
      <c r="A5" s="16"/>
      <c r="B5" s="126" t="s">
        <v>203</v>
      </c>
      <c r="C5" s="126"/>
      <c r="D5" s="126" t="s">
        <v>193</v>
      </c>
      <c r="E5" s="126" t="s">
        <v>194</v>
      </c>
      <c r="F5" s="126"/>
      <c r="G5" s="126" t="s">
        <v>182</v>
      </c>
      <c r="H5" s="126" t="s">
        <v>240</v>
      </c>
      <c r="I5" s="126"/>
      <c r="J5" s="126"/>
      <c r="K5" s="126" t="s">
        <v>241</v>
      </c>
      <c r="L5" s="126"/>
      <c r="M5" s="126"/>
      <c r="N5" s="126" t="s">
        <v>242</v>
      </c>
      <c r="O5" s="126"/>
      <c r="P5" s="126"/>
      <c r="Q5" s="126" t="s">
        <v>182</v>
      </c>
      <c r="R5" s="126" t="s">
        <v>240</v>
      </c>
      <c r="S5" s="126"/>
      <c r="T5" s="126"/>
      <c r="U5" s="126" t="s">
        <v>241</v>
      </c>
      <c r="V5" s="126"/>
      <c r="W5" s="126"/>
      <c r="X5" s="126" t="s">
        <v>242</v>
      </c>
      <c r="Y5" s="126"/>
      <c r="Z5" s="126"/>
      <c r="AA5" s="126" t="s">
        <v>182</v>
      </c>
      <c r="AB5" s="126" t="s">
        <v>240</v>
      </c>
      <c r="AC5" s="126"/>
      <c r="AD5" s="126"/>
      <c r="AE5" s="126" t="s">
        <v>241</v>
      </c>
      <c r="AF5" s="126"/>
      <c r="AG5" s="126"/>
      <c r="AH5" s="126" t="s">
        <v>242</v>
      </c>
      <c r="AI5" s="126"/>
      <c r="AJ5" s="126"/>
      <c r="AK5" s="126" t="s">
        <v>243</v>
      </c>
      <c r="AL5" s="126"/>
      <c r="AM5" s="126"/>
      <c r="AN5" s="15"/>
    </row>
    <row r="6" spans="1:40" ht="21.4" customHeight="1">
      <c r="A6" s="54"/>
      <c r="B6" s="14" t="s">
        <v>204</v>
      </c>
      <c r="C6" s="14" t="s">
        <v>205</v>
      </c>
      <c r="D6" s="126"/>
      <c r="E6" s="126"/>
      <c r="F6" s="126"/>
      <c r="G6" s="126"/>
      <c r="H6" s="14" t="s">
        <v>244</v>
      </c>
      <c r="I6" s="14" t="s">
        <v>199</v>
      </c>
      <c r="J6" s="14" t="s">
        <v>200</v>
      </c>
      <c r="K6" s="14" t="s">
        <v>244</v>
      </c>
      <c r="L6" s="14" t="s">
        <v>199</v>
      </c>
      <c r="M6" s="14" t="s">
        <v>200</v>
      </c>
      <c r="N6" s="14" t="s">
        <v>244</v>
      </c>
      <c r="O6" s="14" t="s">
        <v>199</v>
      </c>
      <c r="P6" s="14" t="s">
        <v>200</v>
      </c>
      <c r="Q6" s="126"/>
      <c r="R6" s="14" t="s">
        <v>244</v>
      </c>
      <c r="S6" s="14" t="s">
        <v>199</v>
      </c>
      <c r="T6" s="14" t="s">
        <v>200</v>
      </c>
      <c r="U6" s="14" t="s">
        <v>244</v>
      </c>
      <c r="V6" s="14" t="s">
        <v>199</v>
      </c>
      <c r="W6" s="14" t="s">
        <v>200</v>
      </c>
      <c r="X6" s="14" t="s">
        <v>244</v>
      </c>
      <c r="Y6" s="14" t="s">
        <v>199</v>
      </c>
      <c r="Z6" s="14" t="s">
        <v>200</v>
      </c>
      <c r="AA6" s="126"/>
      <c r="AB6" s="14" t="s">
        <v>244</v>
      </c>
      <c r="AC6" s="14" t="s">
        <v>199</v>
      </c>
      <c r="AD6" s="14" t="s">
        <v>200</v>
      </c>
      <c r="AE6" s="14" t="s">
        <v>244</v>
      </c>
      <c r="AF6" s="14" t="s">
        <v>199</v>
      </c>
      <c r="AG6" s="14" t="s">
        <v>200</v>
      </c>
      <c r="AH6" s="14" t="s">
        <v>244</v>
      </c>
      <c r="AI6" s="14" t="s">
        <v>199</v>
      </c>
      <c r="AJ6" s="14" t="s">
        <v>200</v>
      </c>
      <c r="AK6" s="14" t="s">
        <v>244</v>
      </c>
      <c r="AL6" s="14" t="s">
        <v>199</v>
      </c>
      <c r="AM6" s="14" t="s">
        <v>200</v>
      </c>
      <c r="AN6" s="15"/>
    </row>
    <row r="7" spans="1:40" ht="19.899999999999999" customHeight="1">
      <c r="A7" s="16"/>
      <c r="B7" s="29"/>
      <c r="C7" s="29"/>
      <c r="D7" s="29"/>
      <c r="E7" s="42" t="s">
        <v>195</v>
      </c>
      <c r="F7" s="18">
        <f>G7+Q7+AA7</f>
        <v>12529194.940000001</v>
      </c>
      <c r="G7" s="18">
        <f t="shared" ref="G7:G27" si="0">H7</f>
        <v>12529194.940000001</v>
      </c>
      <c r="H7" s="18">
        <f t="shared" ref="H7:H27" si="1">I7+J7</f>
        <v>12529194.940000001</v>
      </c>
      <c r="I7" s="22">
        <f>I8</f>
        <v>9001222.9400000013</v>
      </c>
      <c r="J7" s="22">
        <f>J8</f>
        <v>3527972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15"/>
    </row>
    <row r="8" spans="1:40" ht="19.899999999999999" customHeight="1">
      <c r="A8" s="16"/>
      <c r="B8" s="58" t="s">
        <v>49</v>
      </c>
      <c r="C8" s="58" t="s">
        <v>49</v>
      </c>
      <c r="D8" s="24"/>
      <c r="E8" s="17" t="s">
        <v>49</v>
      </c>
      <c r="F8" s="18">
        <f>F7</f>
        <v>12529194.940000001</v>
      </c>
      <c r="G8" s="18">
        <f t="shared" si="0"/>
        <v>12529194.940000001</v>
      </c>
      <c r="H8" s="18">
        <f t="shared" si="1"/>
        <v>12529194.940000001</v>
      </c>
      <c r="I8" s="18">
        <f>I9</f>
        <v>9001222.9400000013</v>
      </c>
      <c r="J8" s="18">
        <f>J9</f>
        <v>3527972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5"/>
    </row>
    <row r="9" spans="1:40" ht="19.899999999999999" customHeight="1">
      <c r="A9" s="16"/>
      <c r="B9" s="58" t="s">
        <v>49</v>
      </c>
      <c r="C9" s="58" t="s">
        <v>49</v>
      </c>
      <c r="D9" s="24">
        <v>800020</v>
      </c>
      <c r="E9" s="17" t="s">
        <v>100</v>
      </c>
      <c r="F9" s="18">
        <f>F8</f>
        <v>12529194.940000001</v>
      </c>
      <c r="G9" s="18">
        <f t="shared" si="0"/>
        <v>12529194.940000001</v>
      </c>
      <c r="H9" s="18">
        <f t="shared" si="1"/>
        <v>12529194.940000001</v>
      </c>
      <c r="I9" s="18">
        <f>I10+I26+I38</f>
        <v>9001222.9400000013</v>
      </c>
      <c r="J9" s="18">
        <f>J10+J26+J38</f>
        <v>3527972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5"/>
    </row>
    <row r="10" spans="1:40" ht="19.899999999999999" customHeight="1">
      <c r="A10" s="16"/>
      <c r="B10" s="136">
        <v>302</v>
      </c>
      <c r="C10" s="137"/>
      <c r="D10" s="24">
        <v>800020</v>
      </c>
      <c r="E10" s="17" t="s">
        <v>101</v>
      </c>
      <c r="F10" s="18">
        <f t="shared" ref="F10:F27" si="2">G10</f>
        <v>4453786.7</v>
      </c>
      <c r="G10" s="18">
        <f t="shared" si="0"/>
        <v>4453786.7</v>
      </c>
      <c r="H10" s="18">
        <f t="shared" si="1"/>
        <v>4453786.7</v>
      </c>
      <c r="I10" s="18">
        <f>SUM(I11:I25)</f>
        <v>952814.7</v>
      </c>
      <c r="J10" s="18">
        <f>SUM(J11:J25)</f>
        <v>3500972</v>
      </c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5"/>
    </row>
    <row r="11" spans="1:40" ht="19.899999999999999" customHeight="1">
      <c r="A11" s="16"/>
      <c r="B11" s="58">
        <v>302</v>
      </c>
      <c r="C11" s="96" t="s">
        <v>386</v>
      </c>
      <c r="D11" s="24">
        <v>800020</v>
      </c>
      <c r="E11" s="17" t="s">
        <v>102</v>
      </c>
      <c r="F11" s="18">
        <f t="shared" si="2"/>
        <v>14800</v>
      </c>
      <c r="G11" s="18">
        <f t="shared" si="0"/>
        <v>14800</v>
      </c>
      <c r="H11" s="18">
        <f t="shared" si="1"/>
        <v>14800</v>
      </c>
      <c r="I11" s="97">
        <v>14800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5"/>
    </row>
    <row r="12" spans="1:40" ht="19.899999999999999" customHeight="1">
      <c r="B12" s="58">
        <v>302</v>
      </c>
      <c r="C12" s="96">
        <v>29</v>
      </c>
      <c r="D12" s="24">
        <v>800020</v>
      </c>
      <c r="E12" s="17" t="s">
        <v>103</v>
      </c>
      <c r="F12" s="18">
        <f t="shared" si="2"/>
        <v>42724.08</v>
      </c>
      <c r="G12" s="18">
        <f t="shared" si="0"/>
        <v>42724.08</v>
      </c>
      <c r="H12" s="18">
        <f t="shared" si="1"/>
        <v>42724.08</v>
      </c>
      <c r="I12" s="97">
        <v>42724.08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5"/>
    </row>
    <row r="13" spans="1:40" ht="19.899999999999999" customHeight="1">
      <c r="B13" s="58">
        <v>302</v>
      </c>
      <c r="C13" s="96" t="s">
        <v>387</v>
      </c>
      <c r="D13" s="24">
        <v>800020</v>
      </c>
      <c r="E13" s="17" t="s">
        <v>104</v>
      </c>
      <c r="F13" s="18">
        <f t="shared" si="2"/>
        <v>22200</v>
      </c>
      <c r="G13" s="18">
        <f t="shared" si="0"/>
        <v>22200</v>
      </c>
      <c r="H13" s="18">
        <f t="shared" si="1"/>
        <v>22200</v>
      </c>
      <c r="I13" s="97">
        <v>22200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5"/>
    </row>
    <row r="14" spans="1:40" ht="19.899999999999999" customHeight="1">
      <c r="B14" s="58">
        <v>302</v>
      </c>
      <c r="C14" s="96" t="s">
        <v>388</v>
      </c>
      <c r="D14" s="24">
        <v>800020</v>
      </c>
      <c r="E14" s="17" t="s">
        <v>105</v>
      </c>
      <c r="F14" s="18">
        <f t="shared" si="2"/>
        <v>291000</v>
      </c>
      <c r="G14" s="18">
        <f t="shared" si="0"/>
        <v>291000</v>
      </c>
      <c r="H14" s="18">
        <f t="shared" si="1"/>
        <v>291000</v>
      </c>
      <c r="I14" s="97">
        <v>291000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5"/>
    </row>
    <row r="15" spans="1:40" ht="19.899999999999999" customHeight="1">
      <c r="B15" s="58">
        <v>302</v>
      </c>
      <c r="C15" s="96" t="s">
        <v>389</v>
      </c>
      <c r="D15" s="24">
        <v>800020</v>
      </c>
      <c r="E15" s="17" t="s">
        <v>106</v>
      </c>
      <c r="F15" s="18">
        <f t="shared" si="2"/>
        <v>14800</v>
      </c>
      <c r="G15" s="18">
        <f t="shared" si="0"/>
        <v>14800</v>
      </c>
      <c r="H15" s="18">
        <f t="shared" si="1"/>
        <v>14800</v>
      </c>
      <c r="I15" s="97">
        <v>14800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5"/>
    </row>
    <row r="16" spans="1:40" ht="19.899999999999999" customHeight="1">
      <c r="B16" s="58">
        <v>302</v>
      </c>
      <c r="C16" s="96" t="s">
        <v>390</v>
      </c>
      <c r="D16" s="24">
        <v>800020</v>
      </c>
      <c r="E16" s="17" t="s">
        <v>107</v>
      </c>
      <c r="F16" s="18">
        <f t="shared" si="2"/>
        <v>89490.62</v>
      </c>
      <c r="G16" s="18">
        <f t="shared" si="0"/>
        <v>89490.62</v>
      </c>
      <c r="H16" s="18">
        <f t="shared" si="1"/>
        <v>89490.62</v>
      </c>
      <c r="I16" s="97">
        <v>89490.62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5"/>
    </row>
    <row r="17" spans="1:40" ht="19.899999999999999" customHeight="1">
      <c r="B17" s="58">
        <v>302</v>
      </c>
      <c r="C17" s="96" t="s">
        <v>391</v>
      </c>
      <c r="D17" s="24">
        <v>800020</v>
      </c>
      <c r="E17" s="17" t="s">
        <v>108</v>
      </c>
      <c r="F17" s="18">
        <f t="shared" si="2"/>
        <v>111000</v>
      </c>
      <c r="G17" s="18">
        <f t="shared" si="0"/>
        <v>111000</v>
      </c>
      <c r="H17" s="18">
        <f t="shared" si="1"/>
        <v>111000</v>
      </c>
      <c r="I17" s="97">
        <v>111000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5"/>
    </row>
    <row r="18" spans="1:40" ht="19.899999999999999" customHeight="1">
      <c r="B18" s="58">
        <v>302</v>
      </c>
      <c r="C18" s="96" t="s">
        <v>392</v>
      </c>
      <c r="D18" s="24">
        <v>800020</v>
      </c>
      <c r="E18" s="17" t="s">
        <v>109</v>
      </c>
      <c r="F18" s="18">
        <f t="shared" si="2"/>
        <v>3484122</v>
      </c>
      <c r="G18" s="18">
        <f t="shared" si="0"/>
        <v>3484122</v>
      </c>
      <c r="H18" s="18">
        <f t="shared" si="1"/>
        <v>3484122</v>
      </c>
      <c r="I18" s="97">
        <v>15000</v>
      </c>
      <c r="J18" s="18">
        <v>3469122</v>
      </c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5"/>
    </row>
    <row r="19" spans="1:40" ht="19.899999999999999" customHeight="1">
      <c r="B19" s="58">
        <v>302</v>
      </c>
      <c r="C19" s="96" t="s">
        <v>393</v>
      </c>
      <c r="D19" s="24">
        <v>800020</v>
      </c>
      <c r="E19" s="17" t="s">
        <v>110</v>
      </c>
      <c r="F19" s="18">
        <f t="shared" si="2"/>
        <v>49650</v>
      </c>
      <c r="G19" s="18">
        <f t="shared" si="0"/>
        <v>49650</v>
      </c>
      <c r="H19" s="18">
        <f t="shared" si="1"/>
        <v>49650</v>
      </c>
      <c r="I19" s="97">
        <v>17800</v>
      </c>
      <c r="J19" s="18">
        <v>31850</v>
      </c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5"/>
    </row>
    <row r="20" spans="1:40" ht="19.899999999999999" customHeight="1">
      <c r="B20" s="58">
        <v>302</v>
      </c>
      <c r="C20" s="96" t="s">
        <v>394</v>
      </c>
      <c r="D20" s="24">
        <v>800020</v>
      </c>
      <c r="E20" s="17" t="s">
        <v>111</v>
      </c>
      <c r="F20" s="18">
        <f t="shared" si="2"/>
        <v>64700</v>
      </c>
      <c r="G20" s="18">
        <f t="shared" si="0"/>
        <v>64700</v>
      </c>
      <c r="H20" s="18">
        <f t="shared" si="1"/>
        <v>64700</v>
      </c>
      <c r="I20" s="97">
        <v>64700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5"/>
    </row>
    <row r="21" spans="1:40" ht="19.899999999999999" customHeight="1">
      <c r="B21" s="58">
        <v>302</v>
      </c>
      <c r="C21" s="96" t="s">
        <v>395</v>
      </c>
      <c r="D21" s="24">
        <v>800020</v>
      </c>
      <c r="E21" s="17" t="s">
        <v>112</v>
      </c>
      <c r="F21" s="18">
        <f t="shared" si="2"/>
        <v>63400</v>
      </c>
      <c r="G21" s="18">
        <f t="shared" si="0"/>
        <v>63400</v>
      </c>
      <c r="H21" s="18">
        <f t="shared" si="1"/>
        <v>63400</v>
      </c>
      <c r="I21" s="97">
        <v>63400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5"/>
    </row>
    <row r="22" spans="1:40" ht="19.899999999999999" customHeight="1">
      <c r="B22" s="58">
        <v>302</v>
      </c>
      <c r="C22" s="96" t="s">
        <v>396</v>
      </c>
      <c r="D22" s="24">
        <v>800020</v>
      </c>
      <c r="E22" s="17" t="s">
        <v>113</v>
      </c>
      <c r="F22" s="18">
        <f t="shared" si="2"/>
        <v>1200</v>
      </c>
      <c r="G22" s="18">
        <f t="shared" si="0"/>
        <v>1200</v>
      </c>
      <c r="H22" s="18">
        <f t="shared" si="1"/>
        <v>1200</v>
      </c>
      <c r="I22" s="97">
        <v>1200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5"/>
    </row>
    <row r="23" spans="1:40" ht="19.899999999999999" customHeight="1">
      <c r="B23" s="58">
        <v>302</v>
      </c>
      <c r="C23" s="96" t="s">
        <v>397</v>
      </c>
      <c r="D23" s="24">
        <v>800020</v>
      </c>
      <c r="E23" s="17" t="s">
        <v>114</v>
      </c>
      <c r="F23" s="18">
        <f t="shared" si="2"/>
        <v>189700</v>
      </c>
      <c r="G23" s="18">
        <f t="shared" si="0"/>
        <v>189700</v>
      </c>
      <c r="H23" s="18">
        <f t="shared" si="1"/>
        <v>189700</v>
      </c>
      <c r="I23" s="97">
        <v>189700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5"/>
    </row>
    <row r="24" spans="1:40" ht="19.899999999999999" customHeight="1">
      <c r="B24" s="58">
        <v>302</v>
      </c>
      <c r="C24" s="96" t="s">
        <v>398</v>
      </c>
      <c r="D24" s="24">
        <v>800020</v>
      </c>
      <c r="E24" s="17" t="s">
        <v>115</v>
      </c>
      <c r="F24" s="18">
        <f t="shared" si="2"/>
        <v>10000</v>
      </c>
      <c r="G24" s="18">
        <f t="shared" si="0"/>
        <v>10000</v>
      </c>
      <c r="H24" s="18">
        <f t="shared" si="1"/>
        <v>10000</v>
      </c>
      <c r="I24" s="97">
        <v>10000</v>
      </c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5"/>
    </row>
    <row r="25" spans="1:40" ht="19.899999999999999" customHeight="1">
      <c r="B25" s="58">
        <v>302</v>
      </c>
      <c r="C25" s="96" t="s">
        <v>399</v>
      </c>
      <c r="D25" s="24">
        <v>800020</v>
      </c>
      <c r="E25" s="17" t="s">
        <v>116</v>
      </c>
      <c r="F25" s="18">
        <f t="shared" si="2"/>
        <v>5000</v>
      </c>
      <c r="G25" s="18">
        <f t="shared" si="0"/>
        <v>5000</v>
      </c>
      <c r="H25" s="18">
        <f t="shared" si="1"/>
        <v>5000</v>
      </c>
      <c r="I25" s="97">
        <v>5000</v>
      </c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5"/>
    </row>
    <row r="26" spans="1:40" ht="19.899999999999999" customHeight="1">
      <c r="B26" s="136">
        <v>301</v>
      </c>
      <c r="C26" s="137"/>
      <c r="D26" s="24">
        <v>800020</v>
      </c>
      <c r="E26" s="17" t="s">
        <v>117</v>
      </c>
      <c r="F26" s="18">
        <f t="shared" si="2"/>
        <v>6783816.7100000009</v>
      </c>
      <c r="G26" s="18">
        <f t="shared" si="0"/>
        <v>6783816.7100000009</v>
      </c>
      <c r="H26" s="18">
        <f t="shared" si="1"/>
        <v>6783816.7100000009</v>
      </c>
      <c r="I26" s="18">
        <f>SUM(I27:I37)</f>
        <v>6783816.7100000009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5"/>
    </row>
    <row r="27" spans="1:40" ht="19.899999999999999" customHeight="1">
      <c r="A27" s="16"/>
      <c r="B27" s="58">
        <v>301</v>
      </c>
      <c r="C27" s="96" t="s">
        <v>400</v>
      </c>
      <c r="D27" s="24">
        <v>800020</v>
      </c>
      <c r="E27" s="17" t="s">
        <v>118</v>
      </c>
      <c r="F27" s="18">
        <f t="shared" si="2"/>
        <v>689826.7</v>
      </c>
      <c r="G27" s="18">
        <f t="shared" si="0"/>
        <v>689826.7</v>
      </c>
      <c r="H27" s="18">
        <f t="shared" si="1"/>
        <v>689826.7</v>
      </c>
      <c r="I27" s="97">
        <v>689826.7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5"/>
    </row>
    <row r="28" spans="1:40" ht="19.899999999999999" customHeight="1">
      <c r="B28" s="58">
        <v>301</v>
      </c>
      <c r="C28" s="96" t="s">
        <v>388</v>
      </c>
      <c r="D28" s="24">
        <v>800020</v>
      </c>
      <c r="E28" s="17" t="s">
        <v>119</v>
      </c>
      <c r="F28" s="18">
        <f>G28</f>
        <v>1505532</v>
      </c>
      <c r="G28" s="18">
        <f>H28</f>
        <v>1505532</v>
      </c>
      <c r="H28" s="18">
        <f>I28+J28</f>
        <v>1505532</v>
      </c>
      <c r="I28" s="97">
        <v>1505532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5"/>
    </row>
    <row r="29" spans="1:40" ht="19.899999999999999" customHeight="1">
      <c r="B29" s="58">
        <v>301</v>
      </c>
      <c r="C29" s="96" t="s">
        <v>407</v>
      </c>
      <c r="D29" s="24">
        <v>800020</v>
      </c>
      <c r="E29" s="17" t="s">
        <v>120</v>
      </c>
      <c r="F29" s="18">
        <f t="shared" ref="F29:F41" si="3">G29</f>
        <v>211277.61</v>
      </c>
      <c r="G29" s="18">
        <f t="shared" ref="G29:G41" si="4">H29</f>
        <v>211277.61</v>
      </c>
      <c r="H29" s="18">
        <f t="shared" ref="H29:H41" si="5">I29+J29</f>
        <v>211277.61</v>
      </c>
      <c r="I29" s="97">
        <v>211277.61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5"/>
    </row>
    <row r="30" spans="1:40" ht="19.899999999999999" customHeight="1">
      <c r="B30" s="58">
        <v>301</v>
      </c>
      <c r="C30" s="96" t="s">
        <v>406</v>
      </c>
      <c r="D30" s="24">
        <v>800020</v>
      </c>
      <c r="E30" s="17" t="s">
        <v>121</v>
      </c>
      <c r="F30" s="18">
        <f t="shared" si="3"/>
        <v>720038</v>
      </c>
      <c r="G30" s="18">
        <f t="shared" si="4"/>
        <v>720038</v>
      </c>
      <c r="H30" s="18">
        <f t="shared" si="5"/>
        <v>720038</v>
      </c>
      <c r="I30" s="97">
        <v>720038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5"/>
    </row>
    <row r="31" spans="1:40" ht="19.899999999999999" customHeight="1">
      <c r="B31" s="58">
        <v>301</v>
      </c>
      <c r="C31" s="96" t="s">
        <v>405</v>
      </c>
      <c r="D31" s="24">
        <v>800020</v>
      </c>
      <c r="E31" s="17" t="s">
        <v>122</v>
      </c>
      <c r="F31" s="18">
        <f t="shared" si="3"/>
        <v>987984</v>
      </c>
      <c r="G31" s="18">
        <f t="shared" si="4"/>
        <v>987984</v>
      </c>
      <c r="H31" s="18">
        <f t="shared" si="5"/>
        <v>987984</v>
      </c>
      <c r="I31" s="97">
        <v>987984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5"/>
    </row>
    <row r="32" spans="1:40" ht="19.899999999999999" customHeight="1">
      <c r="B32" s="58">
        <v>301</v>
      </c>
      <c r="C32" s="96" t="s">
        <v>404</v>
      </c>
      <c r="D32" s="24">
        <v>800020</v>
      </c>
      <c r="E32" s="17" t="s">
        <v>123</v>
      </c>
      <c r="F32" s="18">
        <f t="shared" si="3"/>
        <v>27691.5</v>
      </c>
      <c r="G32" s="18">
        <f t="shared" si="4"/>
        <v>27691.5</v>
      </c>
      <c r="H32" s="18">
        <f t="shared" si="5"/>
        <v>27691.5</v>
      </c>
      <c r="I32" s="97">
        <v>27691.5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5"/>
    </row>
    <row r="33" spans="1:40" ht="19.899999999999999" customHeight="1">
      <c r="B33" s="58">
        <v>301</v>
      </c>
      <c r="C33" s="96" t="s">
        <v>392</v>
      </c>
      <c r="D33" s="24">
        <v>800020</v>
      </c>
      <c r="E33" s="17" t="s">
        <v>124</v>
      </c>
      <c r="F33" s="18">
        <f t="shared" si="3"/>
        <v>363720</v>
      </c>
      <c r="G33" s="18">
        <f t="shared" si="4"/>
        <v>363720</v>
      </c>
      <c r="H33" s="18">
        <f t="shared" si="5"/>
        <v>363720</v>
      </c>
      <c r="I33" s="97">
        <v>363720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5"/>
    </row>
    <row r="34" spans="1:40" ht="19.899999999999999" customHeight="1">
      <c r="B34" s="58">
        <v>301</v>
      </c>
      <c r="C34" s="96" t="s">
        <v>396</v>
      </c>
      <c r="D34" s="24">
        <v>800020</v>
      </c>
      <c r="E34" s="17" t="s">
        <v>125</v>
      </c>
      <c r="F34" s="18">
        <f t="shared" si="3"/>
        <v>605254.24</v>
      </c>
      <c r="G34" s="18">
        <f t="shared" si="4"/>
        <v>605254.24</v>
      </c>
      <c r="H34" s="18">
        <f t="shared" si="5"/>
        <v>605254.24</v>
      </c>
      <c r="I34" s="97">
        <v>605254.24</v>
      </c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5"/>
    </row>
    <row r="35" spans="1:40" ht="19.899999999999999" customHeight="1">
      <c r="B35" s="58">
        <v>301</v>
      </c>
      <c r="C35" s="96" t="s">
        <v>386</v>
      </c>
      <c r="D35" s="24">
        <v>800020</v>
      </c>
      <c r="E35" s="17" t="s">
        <v>126</v>
      </c>
      <c r="F35" s="18">
        <f t="shared" si="3"/>
        <v>1264817.1399999999</v>
      </c>
      <c r="G35" s="18">
        <f t="shared" si="4"/>
        <v>1264817.1399999999</v>
      </c>
      <c r="H35" s="18">
        <f t="shared" si="5"/>
        <v>1264817.1399999999</v>
      </c>
      <c r="I35" s="97">
        <v>1264817.1399999999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5"/>
    </row>
    <row r="36" spans="1:40" ht="19.899999999999999" customHeight="1">
      <c r="B36" s="58">
        <v>301</v>
      </c>
      <c r="C36" s="96" t="s">
        <v>403</v>
      </c>
      <c r="D36" s="24">
        <v>800020</v>
      </c>
      <c r="E36" s="17" t="s">
        <v>127</v>
      </c>
      <c r="F36" s="18">
        <f t="shared" si="3"/>
        <v>393275.52</v>
      </c>
      <c r="G36" s="18">
        <f t="shared" si="4"/>
        <v>393275.52</v>
      </c>
      <c r="H36" s="18">
        <f t="shared" si="5"/>
        <v>393275.52</v>
      </c>
      <c r="I36" s="97">
        <v>393275.52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5"/>
    </row>
    <row r="37" spans="1:40" ht="19.899999999999999" customHeight="1">
      <c r="B37" s="58">
        <v>301</v>
      </c>
      <c r="C37" s="96" t="s">
        <v>402</v>
      </c>
      <c r="D37" s="24">
        <v>800020</v>
      </c>
      <c r="E37" s="17" t="s">
        <v>128</v>
      </c>
      <c r="F37" s="18">
        <f t="shared" si="3"/>
        <v>14400</v>
      </c>
      <c r="G37" s="18">
        <f t="shared" si="4"/>
        <v>14400</v>
      </c>
      <c r="H37" s="18">
        <f t="shared" si="5"/>
        <v>14400</v>
      </c>
      <c r="I37" s="97">
        <v>14400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5"/>
    </row>
    <row r="38" spans="1:40" ht="19.899999999999999" customHeight="1">
      <c r="B38" s="136">
        <v>303</v>
      </c>
      <c r="C38" s="137"/>
      <c r="D38" s="24">
        <v>800020</v>
      </c>
      <c r="E38" s="17" t="s">
        <v>129</v>
      </c>
      <c r="F38" s="18">
        <f t="shared" si="3"/>
        <v>1291591.53</v>
      </c>
      <c r="G38" s="18">
        <f t="shared" si="4"/>
        <v>1291591.53</v>
      </c>
      <c r="H38" s="18">
        <f t="shared" si="5"/>
        <v>1291591.53</v>
      </c>
      <c r="I38" s="18">
        <f>SUM(I39:I41)</f>
        <v>1264591.53</v>
      </c>
      <c r="J38" s="18">
        <f>SUM(J39:J41)</f>
        <v>27000</v>
      </c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5"/>
    </row>
    <row r="39" spans="1:40" ht="19.899999999999999" customHeight="1">
      <c r="A39" s="16"/>
      <c r="B39" s="58">
        <v>303</v>
      </c>
      <c r="C39" s="96" t="s">
        <v>386</v>
      </c>
      <c r="D39" s="24">
        <v>800020</v>
      </c>
      <c r="E39" s="17" t="s">
        <v>130</v>
      </c>
      <c r="F39" s="18">
        <f t="shared" si="3"/>
        <v>63785.25</v>
      </c>
      <c r="G39" s="18">
        <f t="shared" si="4"/>
        <v>63785.25</v>
      </c>
      <c r="H39" s="18">
        <f t="shared" si="5"/>
        <v>63785.25</v>
      </c>
      <c r="I39" s="97">
        <v>63785.25</v>
      </c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5"/>
    </row>
    <row r="40" spans="1:40" ht="19.899999999999999" customHeight="1">
      <c r="B40" s="58">
        <v>303</v>
      </c>
      <c r="C40" s="96" t="s">
        <v>401</v>
      </c>
      <c r="D40" s="24">
        <v>800020</v>
      </c>
      <c r="E40" s="17" t="s">
        <v>131</v>
      </c>
      <c r="F40" s="18">
        <f t="shared" si="3"/>
        <v>360</v>
      </c>
      <c r="G40" s="18">
        <f t="shared" si="4"/>
        <v>360</v>
      </c>
      <c r="H40" s="18">
        <f t="shared" si="5"/>
        <v>360</v>
      </c>
      <c r="I40" s="97">
        <v>360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5"/>
    </row>
    <row r="41" spans="1:40" ht="19.899999999999999" customHeight="1">
      <c r="B41" s="58">
        <v>303</v>
      </c>
      <c r="C41" s="96" t="s">
        <v>389</v>
      </c>
      <c r="D41" s="24">
        <v>800020</v>
      </c>
      <c r="E41" s="17" t="s">
        <v>132</v>
      </c>
      <c r="F41" s="18">
        <f t="shared" si="3"/>
        <v>1227446.28</v>
      </c>
      <c r="G41" s="18">
        <f t="shared" si="4"/>
        <v>1227446.28</v>
      </c>
      <c r="H41" s="18">
        <f t="shared" si="5"/>
        <v>1227446.28</v>
      </c>
      <c r="I41" s="97">
        <v>1200446.28</v>
      </c>
      <c r="J41" s="18">
        <v>27000</v>
      </c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5"/>
    </row>
    <row r="42" spans="1:40" ht="8.4499999999999993" customHeight="1">
      <c r="A42" s="49"/>
      <c r="B42" s="49"/>
      <c r="C42" s="49"/>
      <c r="D42" s="5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55"/>
    </row>
  </sheetData>
  <mergeCells count="28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H5:AJ5"/>
    <mergeCell ref="AK5:AM5"/>
    <mergeCell ref="Q5:Q6"/>
    <mergeCell ref="R5:T5"/>
    <mergeCell ref="U5:W5"/>
    <mergeCell ref="X5:Z5"/>
    <mergeCell ref="AA5:AA6"/>
    <mergeCell ref="B10:C10"/>
    <mergeCell ref="B26:C26"/>
    <mergeCell ref="B38:C38"/>
    <mergeCell ref="AB5:AD5"/>
    <mergeCell ref="AE5:AG5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/>
  <dimension ref="A1:J34"/>
  <sheetViews>
    <sheetView workbookViewId="0">
      <pane ySplit="6" topLeftCell="A7" activePane="bottomLeft" state="frozen"/>
      <selection pane="bottomLeft" activeCell="F45" sqref="F45"/>
    </sheetView>
  </sheetViews>
  <sheetFormatPr defaultColWidth="10" defaultRowHeight="13.5"/>
  <cols>
    <col min="1" max="1" width="1.5" customWidth="1"/>
    <col min="2" max="4" width="6.125" customWidth="1"/>
    <col min="5" max="5" width="11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4"/>
      <c r="B1" s="138"/>
      <c r="C1" s="138"/>
      <c r="D1" s="138"/>
      <c r="E1" s="6"/>
      <c r="F1" s="6"/>
      <c r="G1" s="141" t="s">
        <v>245</v>
      </c>
      <c r="H1" s="141"/>
      <c r="I1" s="141"/>
      <c r="J1" s="47"/>
    </row>
    <row r="2" spans="1:10" ht="19.899999999999999" customHeight="1">
      <c r="A2" s="34"/>
      <c r="B2" s="128" t="s">
        <v>246</v>
      </c>
      <c r="C2" s="128"/>
      <c r="D2" s="128"/>
      <c r="E2" s="128"/>
      <c r="F2" s="128"/>
      <c r="G2" s="128"/>
      <c r="H2" s="128"/>
      <c r="I2" s="128"/>
      <c r="J2" s="47" t="s">
        <v>165</v>
      </c>
    </row>
    <row r="3" spans="1:10" ht="17.100000000000001" customHeight="1">
      <c r="A3" s="37"/>
      <c r="B3" s="129" t="s">
        <v>167</v>
      </c>
      <c r="C3" s="129"/>
      <c r="D3" s="129"/>
      <c r="E3" s="129"/>
      <c r="F3" s="129"/>
      <c r="G3" s="37"/>
      <c r="H3" s="10"/>
      <c r="I3" s="63" t="s">
        <v>408</v>
      </c>
      <c r="J3" s="47"/>
    </row>
    <row r="4" spans="1:10" ht="21.4" customHeight="1">
      <c r="A4" s="54"/>
      <c r="B4" s="142" t="s">
        <v>171</v>
      </c>
      <c r="C4" s="142"/>
      <c r="D4" s="142"/>
      <c r="E4" s="142"/>
      <c r="F4" s="142"/>
      <c r="G4" s="142" t="s">
        <v>182</v>
      </c>
      <c r="H4" s="130" t="s">
        <v>247</v>
      </c>
      <c r="I4" s="130" t="s">
        <v>239</v>
      </c>
      <c r="J4" s="15"/>
    </row>
    <row r="5" spans="1:10" ht="21.4" customHeight="1">
      <c r="A5" s="54"/>
      <c r="B5" s="142" t="s">
        <v>203</v>
      </c>
      <c r="C5" s="142"/>
      <c r="D5" s="142"/>
      <c r="E5" s="142" t="s">
        <v>193</v>
      </c>
      <c r="F5" s="142" t="s">
        <v>194</v>
      </c>
      <c r="G5" s="142"/>
      <c r="H5" s="130"/>
      <c r="I5" s="130"/>
      <c r="J5" s="15"/>
    </row>
    <row r="6" spans="1:10" ht="21.4" customHeight="1">
      <c r="A6" s="41"/>
      <c r="B6" s="52" t="s">
        <v>204</v>
      </c>
      <c r="C6" s="52" t="s">
        <v>205</v>
      </c>
      <c r="D6" s="52" t="s">
        <v>206</v>
      </c>
      <c r="E6" s="142"/>
      <c r="F6" s="142"/>
      <c r="G6" s="142"/>
      <c r="H6" s="130"/>
      <c r="I6" s="130"/>
      <c r="J6" s="19"/>
    </row>
    <row r="7" spans="1:10" ht="19.899999999999999" customHeight="1">
      <c r="A7" s="20"/>
      <c r="B7" s="42"/>
      <c r="C7" s="42"/>
      <c r="D7" s="42"/>
      <c r="E7" s="42"/>
      <c r="F7" s="42" t="s">
        <v>195</v>
      </c>
      <c r="G7" s="46">
        <f t="shared" ref="G7:I8" si="0">G8</f>
        <v>12529194.939999999</v>
      </c>
      <c r="H7" s="43">
        <f t="shared" si="0"/>
        <v>12529194.939999999</v>
      </c>
      <c r="I7" s="43">
        <f t="shared" si="0"/>
        <v>0</v>
      </c>
      <c r="J7" s="23"/>
    </row>
    <row r="8" spans="1:10" ht="19.899999999999999" customHeight="1">
      <c r="A8" s="41"/>
      <c r="B8" s="44"/>
      <c r="C8" s="44"/>
      <c r="D8" s="44"/>
      <c r="E8" s="44"/>
      <c r="F8" s="45" t="s">
        <v>49</v>
      </c>
      <c r="G8" s="46">
        <f t="shared" si="0"/>
        <v>12529194.939999999</v>
      </c>
      <c r="H8" s="46">
        <f t="shared" si="0"/>
        <v>12529194.939999999</v>
      </c>
      <c r="I8" s="46">
        <f t="shared" si="0"/>
        <v>0</v>
      </c>
      <c r="J8" s="47"/>
    </row>
    <row r="9" spans="1:10" ht="19.899999999999999" customHeight="1">
      <c r="A9" s="41"/>
      <c r="B9" s="44"/>
      <c r="C9" s="44"/>
      <c r="D9" s="44"/>
      <c r="E9" s="44">
        <v>800020</v>
      </c>
      <c r="F9" s="45" t="s">
        <v>409</v>
      </c>
      <c r="G9" s="46">
        <f>SUM(G10:G33)</f>
        <v>12529194.939999999</v>
      </c>
      <c r="H9" s="46">
        <f>SUM(H10:H33)</f>
        <v>12529194.939999999</v>
      </c>
      <c r="I9" s="46">
        <f>SUM(I10:I33)</f>
        <v>0</v>
      </c>
      <c r="J9" s="47"/>
    </row>
    <row r="10" spans="1:10" ht="19.899999999999999" hidden="1" customHeight="1">
      <c r="A10" s="140"/>
      <c r="B10" s="44" t="s">
        <v>207</v>
      </c>
      <c r="C10" s="44" t="s">
        <v>208</v>
      </c>
      <c r="D10" s="44" t="s">
        <v>209</v>
      </c>
      <c r="E10" s="44">
        <v>800020</v>
      </c>
      <c r="F10" s="45" t="s">
        <v>76</v>
      </c>
      <c r="G10" s="46">
        <f>H10+I10</f>
        <v>373136.68</v>
      </c>
      <c r="H10" s="46">
        <v>373136.68</v>
      </c>
      <c r="I10" s="48"/>
      <c r="J10" s="19"/>
    </row>
    <row r="11" spans="1:10" ht="19.899999999999999" hidden="1" customHeight="1">
      <c r="A11" s="140"/>
      <c r="B11" s="44" t="s">
        <v>210</v>
      </c>
      <c r="C11" s="44" t="s">
        <v>211</v>
      </c>
      <c r="D11" s="44" t="s">
        <v>211</v>
      </c>
      <c r="E11" s="44">
        <v>800020</v>
      </c>
      <c r="F11" s="45" t="s">
        <v>77</v>
      </c>
      <c r="G11" s="46">
        <f t="shared" ref="G11:G33" si="1">H11+I11</f>
        <v>689826.7</v>
      </c>
      <c r="H11" s="46">
        <v>689826.7</v>
      </c>
      <c r="I11" s="48"/>
      <c r="J11" s="19"/>
    </row>
    <row r="12" spans="1:10" ht="19.899999999999999" hidden="1" customHeight="1">
      <c r="A12" s="140"/>
      <c r="B12" s="44" t="s">
        <v>212</v>
      </c>
      <c r="C12" s="44" t="s">
        <v>208</v>
      </c>
      <c r="D12" s="44" t="s">
        <v>213</v>
      </c>
      <c r="E12" s="44">
        <v>800020</v>
      </c>
      <c r="F12" s="45" t="s">
        <v>78</v>
      </c>
      <c r="G12" s="46">
        <f t="shared" si="1"/>
        <v>1219295.3600000001</v>
      </c>
      <c r="H12" s="46">
        <v>1219295.3600000001</v>
      </c>
      <c r="I12" s="48"/>
      <c r="J12" s="19"/>
    </row>
    <row r="13" spans="1:10" ht="19.899999999999999" hidden="1" customHeight="1">
      <c r="A13" s="140"/>
      <c r="B13" s="44" t="s">
        <v>214</v>
      </c>
      <c r="C13" s="44" t="s">
        <v>215</v>
      </c>
      <c r="D13" s="44" t="s">
        <v>216</v>
      </c>
      <c r="E13" s="44">
        <v>800020</v>
      </c>
      <c r="F13" s="45" t="s">
        <v>79</v>
      </c>
      <c r="G13" s="46">
        <f t="shared" si="1"/>
        <v>210477.61</v>
      </c>
      <c r="H13" s="46">
        <v>210477.61</v>
      </c>
      <c r="I13" s="48"/>
      <c r="J13" s="19"/>
    </row>
    <row r="14" spans="1:10" ht="19.899999999999999" customHeight="1">
      <c r="A14" s="140"/>
      <c r="B14" s="44" t="s">
        <v>217</v>
      </c>
      <c r="C14" s="44" t="s">
        <v>218</v>
      </c>
      <c r="D14" s="44" t="s">
        <v>219</v>
      </c>
      <c r="E14" s="44">
        <v>800020</v>
      </c>
      <c r="F14" s="45" t="s">
        <v>78</v>
      </c>
      <c r="G14" s="46">
        <f t="shared" si="1"/>
        <v>461525.05</v>
      </c>
      <c r="H14" s="46">
        <v>461525.05</v>
      </c>
      <c r="I14" s="48"/>
      <c r="J14" s="19"/>
    </row>
    <row r="15" spans="1:10" ht="19.899999999999999" customHeight="1">
      <c r="A15" s="140"/>
      <c r="B15" s="44" t="s">
        <v>217</v>
      </c>
      <c r="C15" s="44" t="s">
        <v>208</v>
      </c>
      <c r="D15" s="44" t="s">
        <v>208</v>
      </c>
      <c r="E15" s="44">
        <v>800020</v>
      </c>
      <c r="F15" s="45" t="s">
        <v>80</v>
      </c>
      <c r="G15" s="46">
        <f t="shared" si="1"/>
        <v>534056.01</v>
      </c>
      <c r="H15" s="46">
        <v>534056.01</v>
      </c>
      <c r="I15" s="48"/>
      <c r="J15" s="19"/>
    </row>
    <row r="16" spans="1:10" ht="19.899999999999999" hidden="1" customHeight="1">
      <c r="A16" s="140"/>
      <c r="B16" s="44" t="s">
        <v>210</v>
      </c>
      <c r="C16" s="44" t="s">
        <v>208</v>
      </c>
      <c r="D16" s="44" t="s">
        <v>216</v>
      </c>
      <c r="E16" s="44">
        <v>800020</v>
      </c>
      <c r="F16" s="45" t="s">
        <v>81</v>
      </c>
      <c r="G16" s="46">
        <f t="shared" si="1"/>
        <v>206886.05</v>
      </c>
      <c r="H16" s="46">
        <v>206886.05</v>
      </c>
      <c r="I16" s="48"/>
      <c r="J16" s="19"/>
    </row>
    <row r="17" spans="1:10" ht="19.899999999999999" hidden="1" customHeight="1">
      <c r="A17" s="140"/>
      <c r="B17" s="44" t="s">
        <v>210</v>
      </c>
      <c r="C17" s="44" t="s">
        <v>208</v>
      </c>
      <c r="D17" s="44" t="s">
        <v>209</v>
      </c>
      <c r="E17" s="44">
        <v>800020</v>
      </c>
      <c r="F17" s="45" t="s">
        <v>82</v>
      </c>
      <c r="G17" s="46">
        <f t="shared" si="1"/>
        <v>348517.05</v>
      </c>
      <c r="H17" s="46">
        <v>348517.05</v>
      </c>
      <c r="I17" s="48"/>
      <c r="J17" s="19"/>
    </row>
    <row r="18" spans="1:10" ht="19.899999999999999" customHeight="1">
      <c r="A18" s="140"/>
      <c r="B18" s="44" t="s">
        <v>217</v>
      </c>
      <c r="C18" s="44" t="s">
        <v>218</v>
      </c>
      <c r="D18" s="44" t="s">
        <v>208</v>
      </c>
      <c r="E18" s="44">
        <v>800020</v>
      </c>
      <c r="F18" s="45" t="s">
        <v>83</v>
      </c>
      <c r="G18" s="46">
        <f t="shared" si="1"/>
        <v>2104635.71</v>
      </c>
      <c r="H18" s="46">
        <v>2104635.71</v>
      </c>
      <c r="I18" s="48"/>
      <c r="J18" s="19"/>
    </row>
    <row r="19" spans="1:10" ht="19.899999999999999" hidden="1" customHeight="1">
      <c r="A19" s="140"/>
      <c r="B19" s="44" t="s">
        <v>212</v>
      </c>
      <c r="C19" s="44" t="s">
        <v>216</v>
      </c>
      <c r="D19" s="44" t="s">
        <v>216</v>
      </c>
      <c r="E19" s="44">
        <v>800020</v>
      </c>
      <c r="F19" s="45" t="s">
        <v>84</v>
      </c>
      <c r="G19" s="46">
        <f t="shared" si="1"/>
        <v>3000000</v>
      </c>
      <c r="H19" s="100">
        <v>3000000</v>
      </c>
      <c r="I19" s="48"/>
      <c r="J19" s="19"/>
    </row>
    <row r="20" spans="1:10" ht="19.899999999999999" hidden="1" customHeight="1">
      <c r="A20" s="140"/>
      <c r="B20" s="44" t="s">
        <v>212</v>
      </c>
      <c r="C20" s="44" t="s">
        <v>221</v>
      </c>
      <c r="D20" s="44" t="s">
        <v>211</v>
      </c>
      <c r="E20" s="44">
        <v>800020</v>
      </c>
      <c r="F20" s="45" t="s">
        <v>85</v>
      </c>
      <c r="G20" s="46">
        <f t="shared" si="1"/>
        <v>1698196</v>
      </c>
      <c r="H20" s="95">
        <v>1698196</v>
      </c>
      <c r="I20" s="48"/>
      <c r="J20" s="19"/>
    </row>
    <row r="21" spans="1:10" ht="19.899999999999999" hidden="1" customHeight="1">
      <c r="A21" s="140"/>
      <c r="B21" s="44" t="s">
        <v>222</v>
      </c>
      <c r="C21" s="44" t="s">
        <v>220</v>
      </c>
      <c r="D21" s="44" t="s">
        <v>208</v>
      </c>
      <c r="E21" s="44">
        <v>800020</v>
      </c>
      <c r="F21" s="45" t="s">
        <v>86</v>
      </c>
      <c r="G21" s="46">
        <f t="shared" si="1"/>
        <v>605254.24</v>
      </c>
      <c r="H21" s="46">
        <v>605254.24</v>
      </c>
      <c r="I21" s="48"/>
      <c r="J21" s="19"/>
    </row>
    <row r="22" spans="1:10" ht="19.899999999999999" hidden="1" customHeight="1">
      <c r="A22" s="140"/>
      <c r="B22" s="44" t="s">
        <v>210</v>
      </c>
      <c r="C22" s="44" t="s">
        <v>211</v>
      </c>
      <c r="D22" s="44" t="s">
        <v>220</v>
      </c>
      <c r="E22" s="44">
        <v>800020</v>
      </c>
      <c r="F22" s="45" t="s">
        <v>87</v>
      </c>
      <c r="G22" s="46">
        <f t="shared" si="1"/>
        <v>39074.57</v>
      </c>
      <c r="H22" s="46">
        <v>39074.57</v>
      </c>
      <c r="I22" s="48"/>
      <c r="J22" s="19"/>
    </row>
    <row r="23" spans="1:10" ht="19.899999999999999" customHeight="1">
      <c r="A23" s="140"/>
      <c r="B23" s="44" t="s">
        <v>217</v>
      </c>
      <c r="C23" s="44" t="s">
        <v>223</v>
      </c>
      <c r="D23" s="44" t="s">
        <v>213</v>
      </c>
      <c r="E23" s="44">
        <v>800020</v>
      </c>
      <c r="F23" s="45" t="s">
        <v>88</v>
      </c>
      <c r="G23" s="46">
        <f t="shared" si="1"/>
        <v>13915</v>
      </c>
      <c r="H23" s="46">
        <v>13915</v>
      </c>
      <c r="I23" s="48"/>
      <c r="J23" s="19"/>
    </row>
    <row r="24" spans="1:10" ht="19.899999999999999" customHeight="1">
      <c r="A24" s="140"/>
      <c r="B24" s="44" t="s">
        <v>217</v>
      </c>
      <c r="C24" s="44" t="s">
        <v>208</v>
      </c>
      <c r="D24" s="44" t="s">
        <v>213</v>
      </c>
      <c r="E24" s="44">
        <v>800020</v>
      </c>
      <c r="F24" s="45" t="s">
        <v>89</v>
      </c>
      <c r="G24" s="46">
        <f t="shared" si="1"/>
        <v>31850</v>
      </c>
      <c r="H24" s="46">
        <v>31850</v>
      </c>
      <c r="I24" s="48"/>
      <c r="J24" s="19"/>
    </row>
    <row r="25" spans="1:10" ht="19.899999999999999" hidden="1" customHeight="1">
      <c r="A25" s="140"/>
      <c r="B25" s="44" t="s">
        <v>210</v>
      </c>
      <c r="C25" s="44" t="s">
        <v>220</v>
      </c>
      <c r="D25" s="44" t="s">
        <v>224</v>
      </c>
      <c r="E25" s="44">
        <v>800020</v>
      </c>
      <c r="F25" s="45" t="s">
        <v>90</v>
      </c>
      <c r="G25" s="46">
        <f t="shared" si="1"/>
        <v>30000</v>
      </c>
      <c r="H25" s="46">
        <v>30000</v>
      </c>
      <c r="I25" s="48"/>
      <c r="J25" s="19"/>
    </row>
    <row r="26" spans="1:10" ht="19.899999999999999" hidden="1" customHeight="1">
      <c r="A26" s="140"/>
      <c r="B26" s="44" t="s">
        <v>214</v>
      </c>
      <c r="C26" s="44" t="s">
        <v>213</v>
      </c>
      <c r="D26" s="44" t="s">
        <v>216</v>
      </c>
      <c r="E26" s="44">
        <v>800020</v>
      </c>
      <c r="F26" s="45" t="s">
        <v>91</v>
      </c>
      <c r="G26" s="46">
        <f t="shared" si="1"/>
        <v>18005</v>
      </c>
      <c r="H26" s="46">
        <v>18005</v>
      </c>
      <c r="I26" s="48"/>
      <c r="J26" s="19"/>
    </row>
    <row r="27" spans="1:10" ht="19.899999999999999" hidden="1" customHeight="1">
      <c r="A27" s="140"/>
      <c r="B27" s="44" t="s">
        <v>214</v>
      </c>
      <c r="C27" s="44" t="s">
        <v>215</v>
      </c>
      <c r="D27" s="44" t="s">
        <v>220</v>
      </c>
      <c r="E27" s="44">
        <v>800020</v>
      </c>
      <c r="F27" s="45" t="s">
        <v>92</v>
      </c>
      <c r="G27" s="46">
        <f t="shared" si="1"/>
        <v>179257.52</v>
      </c>
      <c r="H27" s="46">
        <v>179257.52</v>
      </c>
      <c r="I27" s="48"/>
      <c r="J27" s="19"/>
    </row>
    <row r="28" spans="1:10" ht="19.899999999999999" customHeight="1">
      <c r="A28" s="140"/>
      <c r="B28" s="44" t="s">
        <v>217</v>
      </c>
      <c r="C28" s="44" t="s">
        <v>225</v>
      </c>
      <c r="D28" s="44" t="s">
        <v>208</v>
      </c>
      <c r="E28" s="44">
        <v>800020</v>
      </c>
      <c r="F28" s="45" t="s">
        <v>80</v>
      </c>
      <c r="G28" s="46">
        <f t="shared" si="1"/>
        <v>452027.71</v>
      </c>
      <c r="H28" s="46">
        <v>452027.71</v>
      </c>
      <c r="I28" s="48"/>
      <c r="J28" s="19"/>
    </row>
    <row r="29" spans="1:10" ht="19.899999999999999" hidden="1" customHeight="1">
      <c r="A29" s="140"/>
      <c r="B29" s="44" t="s">
        <v>214</v>
      </c>
      <c r="C29" s="44" t="s">
        <v>215</v>
      </c>
      <c r="D29" s="44" t="s">
        <v>208</v>
      </c>
      <c r="E29" s="44">
        <v>800020</v>
      </c>
      <c r="F29" s="45" t="s">
        <v>93</v>
      </c>
      <c r="G29" s="46">
        <f t="shared" si="1"/>
        <v>214018</v>
      </c>
      <c r="H29" s="46">
        <v>214018</v>
      </c>
      <c r="I29" s="48"/>
      <c r="J29" s="19"/>
    </row>
    <row r="30" spans="1:10" ht="19.899999999999999" hidden="1" customHeight="1">
      <c r="A30" s="140"/>
      <c r="B30" s="44" t="s">
        <v>214</v>
      </c>
      <c r="C30" s="44" t="s">
        <v>215</v>
      </c>
      <c r="D30" s="44" t="s">
        <v>218</v>
      </c>
      <c r="E30" s="44">
        <v>800020</v>
      </c>
      <c r="F30" s="45" t="s">
        <v>94</v>
      </c>
      <c r="G30" s="46">
        <f t="shared" si="1"/>
        <v>15200</v>
      </c>
      <c r="H30" s="46">
        <v>15200</v>
      </c>
      <c r="I30" s="48"/>
      <c r="J30" s="19"/>
    </row>
    <row r="31" spans="1:10" ht="19.899999999999999" hidden="1" customHeight="1">
      <c r="A31" s="140"/>
      <c r="B31" s="44" t="s">
        <v>210</v>
      </c>
      <c r="C31" s="44" t="s">
        <v>211</v>
      </c>
      <c r="D31" s="44" t="s">
        <v>208</v>
      </c>
      <c r="E31" s="44">
        <v>800020</v>
      </c>
      <c r="F31" s="45" t="s">
        <v>95</v>
      </c>
      <c r="G31" s="46">
        <f t="shared" si="1"/>
        <v>49838.68</v>
      </c>
      <c r="H31" s="46">
        <v>49838.68</v>
      </c>
      <c r="I31" s="48"/>
      <c r="J31" s="19"/>
    </row>
    <row r="32" spans="1:10" ht="19.899999999999999" hidden="1" customHeight="1">
      <c r="A32" s="140"/>
      <c r="B32" s="44" t="s">
        <v>210</v>
      </c>
      <c r="C32" s="44" t="s">
        <v>226</v>
      </c>
      <c r="D32" s="44" t="s">
        <v>220</v>
      </c>
      <c r="E32" s="44">
        <v>800020</v>
      </c>
      <c r="F32" s="45" t="s">
        <v>96</v>
      </c>
      <c r="G32" s="46">
        <f t="shared" si="1"/>
        <v>27000</v>
      </c>
      <c r="H32" s="46">
        <v>27000</v>
      </c>
      <c r="I32" s="48"/>
      <c r="J32" s="19"/>
    </row>
    <row r="33" spans="1:10" ht="19.899999999999999" customHeight="1">
      <c r="A33" s="140"/>
      <c r="B33" s="44" t="s">
        <v>217</v>
      </c>
      <c r="C33" s="44" t="s">
        <v>218</v>
      </c>
      <c r="D33" s="44" t="s">
        <v>220</v>
      </c>
      <c r="E33" s="44">
        <v>800020</v>
      </c>
      <c r="F33" s="45" t="s">
        <v>97</v>
      </c>
      <c r="G33" s="46">
        <f t="shared" si="1"/>
        <v>7202</v>
      </c>
      <c r="H33" s="46">
        <v>7202</v>
      </c>
      <c r="I33" s="48"/>
      <c r="J33" s="19"/>
    </row>
    <row r="34" spans="1:10" ht="8.4499999999999993" customHeight="1">
      <c r="A34" s="49"/>
      <c r="B34" s="50"/>
      <c r="C34" s="50"/>
      <c r="D34" s="50"/>
      <c r="E34" s="50"/>
      <c r="F34" s="49"/>
      <c r="G34" s="49"/>
      <c r="H34" s="48"/>
      <c r="I34" s="49"/>
      <c r="J34" s="60"/>
    </row>
  </sheetData>
  <autoFilter ref="A9:J33">
    <filterColumn colId="1">
      <filters>
        <filter val="201"/>
      </filters>
    </filterColumn>
  </autoFilter>
  <mergeCells count="12">
    <mergeCell ref="A10:A33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4"/>
  <sheetViews>
    <sheetView workbookViewId="0">
      <pane ySplit="6" topLeftCell="A7" activePane="bottomLeft" state="frozen"/>
      <selection pane="bottomLeft" activeCell="I12" sqref="I12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138"/>
      <c r="C1" s="138"/>
      <c r="D1" s="6"/>
      <c r="E1" s="6"/>
      <c r="F1" s="34"/>
      <c r="G1" s="34"/>
      <c r="H1" s="56" t="s">
        <v>248</v>
      </c>
      <c r="I1" s="15"/>
    </row>
    <row r="2" spans="1:9" ht="19.899999999999999" customHeight="1">
      <c r="A2" s="34"/>
      <c r="B2" s="128" t="s">
        <v>249</v>
      </c>
      <c r="C2" s="128"/>
      <c r="D2" s="128"/>
      <c r="E2" s="128"/>
      <c r="F2" s="128"/>
      <c r="G2" s="128"/>
      <c r="H2" s="128"/>
      <c r="I2" s="15"/>
    </row>
    <row r="3" spans="1:9" ht="17.100000000000001" customHeight="1">
      <c r="A3" s="37"/>
      <c r="B3" s="129" t="s">
        <v>167</v>
      </c>
      <c r="C3" s="129"/>
      <c r="D3" s="129"/>
      <c r="E3" s="129"/>
      <c r="G3" s="37"/>
      <c r="H3" s="63" t="s">
        <v>408</v>
      </c>
      <c r="I3" s="15"/>
    </row>
    <row r="4" spans="1:9" ht="21.4" customHeight="1">
      <c r="A4" s="16"/>
      <c r="B4" s="126" t="s">
        <v>171</v>
      </c>
      <c r="C4" s="126"/>
      <c r="D4" s="126"/>
      <c r="E4" s="126"/>
      <c r="F4" s="126" t="s">
        <v>199</v>
      </c>
      <c r="G4" s="126"/>
      <c r="H4" s="126"/>
      <c r="I4" s="15"/>
    </row>
    <row r="5" spans="1:9" ht="21.4" customHeight="1">
      <c r="A5" s="16"/>
      <c r="B5" s="126" t="s">
        <v>203</v>
      </c>
      <c r="C5" s="126"/>
      <c r="D5" s="126" t="s">
        <v>193</v>
      </c>
      <c r="E5" s="126" t="s">
        <v>194</v>
      </c>
      <c r="F5" s="126" t="s">
        <v>182</v>
      </c>
      <c r="G5" s="126" t="s">
        <v>250</v>
      </c>
      <c r="H5" s="126" t="s">
        <v>251</v>
      </c>
      <c r="I5" s="15"/>
    </row>
    <row r="6" spans="1:9" ht="21.4" customHeight="1">
      <c r="A6" s="54"/>
      <c r="B6" s="14" t="s">
        <v>204</v>
      </c>
      <c r="C6" s="14" t="s">
        <v>205</v>
      </c>
      <c r="D6" s="126"/>
      <c r="E6" s="126"/>
      <c r="F6" s="126"/>
      <c r="G6" s="126"/>
      <c r="H6" s="126"/>
      <c r="I6" s="15"/>
    </row>
    <row r="7" spans="1:9" ht="19.899999999999999" customHeight="1">
      <c r="A7" s="16"/>
      <c r="B7" s="29"/>
      <c r="C7" s="29"/>
      <c r="D7" s="29"/>
      <c r="E7" s="42" t="s">
        <v>195</v>
      </c>
      <c r="F7" s="22">
        <f t="shared" ref="F7:H8" si="0">F8</f>
        <v>9001222.9400000013</v>
      </c>
      <c r="G7" s="22">
        <f t="shared" si="0"/>
        <v>8048408.2400000012</v>
      </c>
      <c r="H7" s="22">
        <f t="shared" si="0"/>
        <v>952814.7</v>
      </c>
      <c r="I7" s="15"/>
    </row>
    <row r="8" spans="1:9" ht="19.899999999999999" customHeight="1">
      <c r="A8" s="16"/>
      <c r="B8" s="58" t="s">
        <v>49</v>
      </c>
      <c r="C8" s="58" t="s">
        <v>49</v>
      </c>
      <c r="D8" s="24"/>
      <c r="E8" s="17" t="s">
        <v>49</v>
      </c>
      <c r="F8" s="18">
        <f t="shared" si="0"/>
        <v>9001222.9400000013</v>
      </c>
      <c r="G8" s="18">
        <f t="shared" si="0"/>
        <v>8048408.2400000012</v>
      </c>
      <c r="H8" s="18">
        <f t="shared" si="0"/>
        <v>952814.7</v>
      </c>
      <c r="I8" s="15"/>
    </row>
    <row r="9" spans="1:9" ht="19.899999999999999" customHeight="1">
      <c r="A9" s="16"/>
      <c r="B9" s="58" t="s">
        <v>49</v>
      </c>
      <c r="C9" s="58" t="s">
        <v>49</v>
      </c>
      <c r="D9" s="24" t="s">
        <v>196</v>
      </c>
      <c r="E9" s="17" t="s">
        <v>98</v>
      </c>
      <c r="F9" s="18">
        <f>G9+H9</f>
        <v>9001222.9400000013</v>
      </c>
      <c r="G9" s="61">
        <f>G26+G38</f>
        <v>8048408.2400000012</v>
      </c>
      <c r="H9" s="18">
        <f>H10</f>
        <v>952814.7</v>
      </c>
      <c r="I9" s="15"/>
    </row>
    <row r="10" spans="1:9" ht="19.899999999999999" customHeight="1">
      <c r="A10" s="16"/>
      <c r="B10" s="58" t="s">
        <v>49</v>
      </c>
      <c r="C10" s="58" t="s">
        <v>49</v>
      </c>
      <c r="D10" s="24">
        <v>800020</v>
      </c>
      <c r="E10" s="17" t="s">
        <v>99</v>
      </c>
      <c r="F10" s="18">
        <f>H10</f>
        <v>952814.7</v>
      </c>
      <c r="G10" s="18"/>
      <c r="H10" s="18">
        <f>SUM(H11:H25)</f>
        <v>952814.7</v>
      </c>
      <c r="I10" s="15"/>
    </row>
    <row r="11" spans="1:9" ht="19.899999999999999" customHeight="1">
      <c r="A11" s="16"/>
      <c r="B11" s="58">
        <v>302</v>
      </c>
      <c r="C11" s="96" t="s">
        <v>386</v>
      </c>
      <c r="D11" s="24">
        <v>800020</v>
      </c>
      <c r="E11" s="17" t="s">
        <v>102</v>
      </c>
      <c r="F11" s="97">
        <v>14800</v>
      </c>
      <c r="G11" s="18"/>
      <c r="H11" s="97">
        <v>14800</v>
      </c>
      <c r="I11" s="15"/>
    </row>
    <row r="12" spans="1:9" ht="19.899999999999999" customHeight="1">
      <c r="B12" s="58">
        <v>302</v>
      </c>
      <c r="C12" s="96">
        <v>29</v>
      </c>
      <c r="D12" s="24">
        <v>800020</v>
      </c>
      <c r="E12" s="17" t="s">
        <v>103</v>
      </c>
      <c r="F12" s="97">
        <v>42724.08</v>
      </c>
      <c r="G12" s="18"/>
      <c r="H12" s="97">
        <v>42724.08</v>
      </c>
      <c r="I12" s="15"/>
    </row>
    <row r="13" spans="1:9" ht="19.899999999999999" customHeight="1">
      <c r="B13" s="58">
        <v>302</v>
      </c>
      <c r="C13" s="96" t="s">
        <v>387</v>
      </c>
      <c r="D13" s="24">
        <v>800020</v>
      </c>
      <c r="E13" s="17" t="s">
        <v>104</v>
      </c>
      <c r="F13" s="97">
        <v>22200</v>
      </c>
      <c r="G13" s="18"/>
      <c r="H13" s="97">
        <v>22200</v>
      </c>
      <c r="I13" s="15"/>
    </row>
    <row r="14" spans="1:9" ht="19.899999999999999" customHeight="1">
      <c r="B14" s="58">
        <v>302</v>
      </c>
      <c r="C14" s="96" t="s">
        <v>388</v>
      </c>
      <c r="D14" s="24">
        <v>800020</v>
      </c>
      <c r="E14" s="17" t="s">
        <v>105</v>
      </c>
      <c r="F14" s="97">
        <v>291000</v>
      </c>
      <c r="G14" s="18"/>
      <c r="H14" s="97">
        <v>291000</v>
      </c>
      <c r="I14" s="15"/>
    </row>
    <row r="15" spans="1:9" ht="19.899999999999999" customHeight="1">
      <c r="B15" s="58">
        <v>302</v>
      </c>
      <c r="C15" s="96" t="s">
        <v>389</v>
      </c>
      <c r="D15" s="24">
        <v>800020</v>
      </c>
      <c r="E15" s="17" t="s">
        <v>106</v>
      </c>
      <c r="F15" s="97">
        <v>14800</v>
      </c>
      <c r="G15" s="18"/>
      <c r="H15" s="97">
        <v>14800</v>
      </c>
      <c r="I15" s="15"/>
    </row>
    <row r="16" spans="1:9" ht="19.899999999999999" customHeight="1">
      <c r="B16" s="58">
        <v>302</v>
      </c>
      <c r="C16" s="96" t="s">
        <v>390</v>
      </c>
      <c r="D16" s="24">
        <v>800020</v>
      </c>
      <c r="E16" s="17" t="s">
        <v>107</v>
      </c>
      <c r="F16" s="97">
        <v>89490.62</v>
      </c>
      <c r="G16" s="18"/>
      <c r="H16" s="97">
        <v>89490.62</v>
      </c>
      <c r="I16" s="15"/>
    </row>
    <row r="17" spans="1:9" ht="19.899999999999999" customHeight="1">
      <c r="B17" s="58">
        <v>302</v>
      </c>
      <c r="C17" s="96" t="s">
        <v>391</v>
      </c>
      <c r="D17" s="24">
        <v>800020</v>
      </c>
      <c r="E17" s="17" t="s">
        <v>108</v>
      </c>
      <c r="F17" s="97">
        <v>111000</v>
      </c>
      <c r="G17" s="18"/>
      <c r="H17" s="97">
        <v>111000</v>
      </c>
      <c r="I17" s="15"/>
    </row>
    <row r="18" spans="1:9" ht="19.899999999999999" customHeight="1">
      <c r="B18" s="58">
        <v>302</v>
      </c>
      <c r="C18" s="96" t="s">
        <v>392</v>
      </c>
      <c r="D18" s="24">
        <v>800020</v>
      </c>
      <c r="E18" s="17" t="s">
        <v>109</v>
      </c>
      <c r="F18" s="97">
        <v>15000</v>
      </c>
      <c r="G18" s="18"/>
      <c r="H18" s="97">
        <v>15000</v>
      </c>
      <c r="I18" s="15"/>
    </row>
    <row r="19" spans="1:9" ht="19.899999999999999" customHeight="1">
      <c r="B19" s="58">
        <v>302</v>
      </c>
      <c r="C19" s="96" t="s">
        <v>393</v>
      </c>
      <c r="D19" s="24">
        <v>800020</v>
      </c>
      <c r="E19" s="17" t="s">
        <v>110</v>
      </c>
      <c r="F19" s="97">
        <v>17800</v>
      </c>
      <c r="G19" s="18"/>
      <c r="H19" s="97">
        <v>17800</v>
      </c>
      <c r="I19" s="15"/>
    </row>
    <row r="20" spans="1:9" ht="19.899999999999999" customHeight="1">
      <c r="B20" s="58">
        <v>302</v>
      </c>
      <c r="C20" s="96" t="s">
        <v>394</v>
      </c>
      <c r="D20" s="24">
        <v>800020</v>
      </c>
      <c r="E20" s="17" t="s">
        <v>111</v>
      </c>
      <c r="F20" s="97">
        <v>64700</v>
      </c>
      <c r="G20" s="18"/>
      <c r="H20" s="97">
        <v>64700</v>
      </c>
      <c r="I20" s="15"/>
    </row>
    <row r="21" spans="1:9" ht="19.899999999999999" customHeight="1">
      <c r="B21" s="58">
        <v>302</v>
      </c>
      <c r="C21" s="96" t="s">
        <v>395</v>
      </c>
      <c r="D21" s="24">
        <v>800020</v>
      </c>
      <c r="E21" s="17" t="s">
        <v>112</v>
      </c>
      <c r="F21" s="97">
        <v>63400</v>
      </c>
      <c r="G21" s="18"/>
      <c r="H21" s="97">
        <v>63400</v>
      </c>
      <c r="I21" s="15"/>
    </row>
    <row r="22" spans="1:9" ht="19.899999999999999" customHeight="1">
      <c r="B22" s="58">
        <v>302</v>
      </c>
      <c r="C22" s="96" t="s">
        <v>396</v>
      </c>
      <c r="D22" s="24">
        <v>800020</v>
      </c>
      <c r="E22" s="17" t="s">
        <v>113</v>
      </c>
      <c r="F22" s="97">
        <v>1200</v>
      </c>
      <c r="G22" s="18"/>
      <c r="H22" s="97">
        <v>1200</v>
      </c>
      <c r="I22" s="15"/>
    </row>
    <row r="23" spans="1:9" ht="19.899999999999999" customHeight="1">
      <c r="B23" s="58">
        <v>302</v>
      </c>
      <c r="C23" s="96" t="s">
        <v>397</v>
      </c>
      <c r="D23" s="24">
        <v>800020</v>
      </c>
      <c r="E23" s="17" t="s">
        <v>114</v>
      </c>
      <c r="F23" s="97">
        <v>189700</v>
      </c>
      <c r="G23" s="18"/>
      <c r="H23" s="97">
        <v>189700</v>
      </c>
      <c r="I23" s="15"/>
    </row>
    <row r="24" spans="1:9" ht="19.899999999999999" customHeight="1">
      <c r="B24" s="58">
        <v>302</v>
      </c>
      <c r="C24" s="96" t="s">
        <v>398</v>
      </c>
      <c r="D24" s="24">
        <v>800020</v>
      </c>
      <c r="E24" s="17" t="s">
        <v>115</v>
      </c>
      <c r="F24" s="97">
        <v>10000</v>
      </c>
      <c r="G24" s="18"/>
      <c r="H24" s="97">
        <v>10000</v>
      </c>
      <c r="I24" s="15"/>
    </row>
    <row r="25" spans="1:9" ht="19.899999999999999" customHeight="1">
      <c r="B25" s="58">
        <v>302</v>
      </c>
      <c r="C25" s="96" t="s">
        <v>399</v>
      </c>
      <c r="D25" s="24">
        <v>800020</v>
      </c>
      <c r="E25" s="17" t="s">
        <v>116</v>
      </c>
      <c r="F25" s="97">
        <v>5000</v>
      </c>
      <c r="G25" s="18"/>
      <c r="H25" s="97">
        <v>5000</v>
      </c>
      <c r="I25" s="15"/>
    </row>
    <row r="26" spans="1:9" ht="19.899999999999999" customHeight="1">
      <c r="B26" s="136">
        <v>301</v>
      </c>
      <c r="C26" s="137"/>
      <c r="D26" s="24">
        <v>800020</v>
      </c>
      <c r="E26" s="17" t="s">
        <v>117</v>
      </c>
      <c r="F26" s="18">
        <f>G26+H26</f>
        <v>6783816.7100000009</v>
      </c>
      <c r="G26" s="18">
        <f>SUM(G27:G37)</f>
        <v>6783816.7100000009</v>
      </c>
      <c r="H26" s="18"/>
      <c r="I26" s="15"/>
    </row>
    <row r="27" spans="1:9" ht="19.899999999999999" customHeight="1">
      <c r="A27" s="16"/>
      <c r="B27" s="58">
        <v>301</v>
      </c>
      <c r="C27" s="96" t="s">
        <v>400</v>
      </c>
      <c r="D27" s="24">
        <v>800020</v>
      </c>
      <c r="E27" s="17" t="s">
        <v>118</v>
      </c>
      <c r="F27" s="97">
        <v>689826.7</v>
      </c>
      <c r="G27" s="97">
        <v>689826.7</v>
      </c>
      <c r="H27" s="18"/>
      <c r="I27" s="15"/>
    </row>
    <row r="28" spans="1:9" ht="19.899999999999999" customHeight="1">
      <c r="B28" s="58">
        <v>301</v>
      </c>
      <c r="C28" s="96" t="s">
        <v>388</v>
      </c>
      <c r="D28" s="24">
        <v>800020</v>
      </c>
      <c r="E28" s="17" t="s">
        <v>119</v>
      </c>
      <c r="F28" s="97">
        <v>1505532</v>
      </c>
      <c r="G28" s="97">
        <v>1505532</v>
      </c>
      <c r="H28" s="18"/>
      <c r="I28" s="15"/>
    </row>
    <row r="29" spans="1:9" ht="19.899999999999999" customHeight="1">
      <c r="B29" s="58">
        <v>301</v>
      </c>
      <c r="C29" s="96" t="s">
        <v>407</v>
      </c>
      <c r="D29" s="24">
        <v>800020</v>
      </c>
      <c r="E29" s="17" t="s">
        <v>120</v>
      </c>
      <c r="F29" s="97">
        <v>211277.61</v>
      </c>
      <c r="G29" s="97">
        <v>211277.61</v>
      </c>
      <c r="H29" s="18"/>
      <c r="I29" s="15"/>
    </row>
    <row r="30" spans="1:9" ht="19.899999999999999" customHeight="1">
      <c r="B30" s="58">
        <v>301</v>
      </c>
      <c r="C30" s="96" t="s">
        <v>406</v>
      </c>
      <c r="D30" s="24">
        <v>800020</v>
      </c>
      <c r="E30" s="17" t="s">
        <v>121</v>
      </c>
      <c r="F30" s="97">
        <v>720038</v>
      </c>
      <c r="G30" s="97">
        <v>720038</v>
      </c>
      <c r="H30" s="18"/>
      <c r="I30" s="15"/>
    </row>
    <row r="31" spans="1:9" ht="19.899999999999999" customHeight="1">
      <c r="B31" s="58">
        <v>301</v>
      </c>
      <c r="C31" s="96" t="s">
        <v>405</v>
      </c>
      <c r="D31" s="24">
        <v>800020</v>
      </c>
      <c r="E31" s="17" t="s">
        <v>122</v>
      </c>
      <c r="F31" s="97">
        <v>987984</v>
      </c>
      <c r="G31" s="97">
        <v>987984</v>
      </c>
      <c r="H31" s="18"/>
      <c r="I31" s="15"/>
    </row>
    <row r="32" spans="1:9" ht="19.899999999999999" customHeight="1">
      <c r="B32" s="58">
        <v>301</v>
      </c>
      <c r="C32" s="96" t="s">
        <v>404</v>
      </c>
      <c r="D32" s="24">
        <v>800020</v>
      </c>
      <c r="E32" s="17" t="s">
        <v>123</v>
      </c>
      <c r="F32" s="97">
        <v>27691.5</v>
      </c>
      <c r="G32" s="97">
        <v>27691.5</v>
      </c>
      <c r="H32" s="18"/>
      <c r="I32" s="15"/>
    </row>
    <row r="33" spans="1:9" ht="19.899999999999999" customHeight="1">
      <c r="B33" s="58">
        <v>301</v>
      </c>
      <c r="C33" s="96" t="s">
        <v>392</v>
      </c>
      <c r="D33" s="24">
        <v>800020</v>
      </c>
      <c r="E33" s="17" t="s">
        <v>124</v>
      </c>
      <c r="F33" s="97">
        <v>363720</v>
      </c>
      <c r="G33" s="97">
        <v>363720</v>
      </c>
      <c r="H33" s="18"/>
      <c r="I33" s="15"/>
    </row>
    <row r="34" spans="1:9" ht="19.899999999999999" customHeight="1">
      <c r="B34" s="58">
        <v>301</v>
      </c>
      <c r="C34" s="96" t="s">
        <v>396</v>
      </c>
      <c r="D34" s="24">
        <v>800020</v>
      </c>
      <c r="E34" s="17" t="s">
        <v>125</v>
      </c>
      <c r="F34" s="97">
        <v>605254.24</v>
      </c>
      <c r="G34" s="97">
        <v>605254.24</v>
      </c>
      <c r="H34" s="18"/>
      <c r="I34" s="15"/>
    </row>
    <row r="35" spans="1:9" ht="19.899999999999999" customHeight="1">
      <c r="B35" s="58">
        <v>301</v>
      </c>
      <c r="C35" s="96" t="s">
        <v>386</v>
      </c>
      <c r="D35" s="24">
        <v>800020</v>
      </c>
      <c r="E35" s="17" t="s">
        <v>126</v>
      </c>
      <c r="F35" s="97">
        <v>1264817.1399999999</v>
      </c>
      <c r="G35" s="97">
        <v>1264817.1399999999</v>
      </c>
      <c r="H35" s="18"/>
      <c r="I35" s="15"/>
    </row>
    <row r="36" spans="1:9" ht="19.899999999999999" customHeight="1">
      <c r="B36" s="58">
        <v>301</v>
      </c>
      <c r="C36" s="96" t="s">
        <v>403</v>
      </c>
      <c r="D36" s="24">
        <v>800020</v>
      </c>
      <c r="E36" s="17" t="s">
        <v>127</v>
      </c>
      <c r="F36" s="97">
        <v>393275.52</v>
      </c>
      <c r="G36" s="97">
        <v>393275.52</v>
      </c>
      <c r="H36" s="18"/>
      <c r="I36" s="15"/>
    </row>
    <row r="37" spans="1:9" ht="19.899999999999999" customHeight="1">
      <c r="B37" s="58">
        <v>301</v>
      </c>
      <c r="C37" s="96" t="s">
        <v>402</v>
      </c>
      <c r="D37" s="24">
        <v>800020</v>
      </c>
      <c r="E37" s="17" t="s">
        <v>128</v>
      </c>
      <c r="F37" s="97">
        <v>14400</v>
      </c>
      <c r="G37" s="97">
        <v>14400</v>
      </c>
      <c r="H37" s="18"/>
      <c r="I37" s="15"/>
    </row>
    <row r="38" spans="1:9" ht="19.899999999999999" customHeight="1">
      <c r="B38" s="136">
        <v>303</v>
      </c>
      <c r="C38" s="137"/>
      <c r="D38" s="24">
        <v>800020</v>
      </c>
      <c r="E38" s="17" t="s">
        <v>129</v>
      </c>
      <c r="F38" s="18">
        <f>SUM(F39:F41)</f>
        <v>1264591.53</v>
      </c>
      <c r="G38" s="18">
        <f>SUM(G39:G41)</f>
        <v>1264591.53</v>
      </c>
      <c r="H38" s="18"/>
      <c r="I38" s="15"/>
    </row>
    <row r="39" spans="1:9" ht="19.899999999999999" customHeight="1">
      <c r="A39" s="16"/>
      <c r="B39" s="58">
        <v>303</v>
      </c>
      <c r="C39" s="96" t="s">
        <v>386</v>
      </c>
      <c r="D39" s="24">
        <v>800020</v>
      </c>
      <c r="E39" s="17" t="s">
        <v>130</v>
      </c>
      <c r="F39" s="97">
        <v>63785.25</v>
      </c>
      <c r="G39" s="18">
        <v>63785.25</v>
      </c>
      <c r="H39" s="18"/>
      <c r="I39" s="15"/>
    </row>
    <row r="40" spans="1:9" ht="19.899999999999999" customHeight="1">
      <c r="B40" s="58">
        <v>303</v>
      </c>
      <c r="C40" s="96" t="s">
        <v>401</v>
      </c>
      <c r="D40" s="24">
        <v>800020</v>
      </c>
      <c r="E40" s="17" t="s">
        <v>131</v>
      </c>
      <c r="F40" s="97">
        <v>360</v>
      </c>
      <c r="G40" s="18">
        <v>360</v>
      </c>
      <c r="H40" s="18"/>
      <c r="I40" s="15"/>
    </row>
    <row r="41" spans="1:9" ht="19.899999999999999" customHeight="1">
      <c r="A41" s="16"/>
      <c r="B41" s="58">
        <v>303</v>
      </c>
      <c r="C41" s="96" t="s">
        <v>389</v>
      </c>
      <c r="D41" s="24">
        <v>800020</v>
      </c>
      <c r="E41" s="17" t="s">
        <v>132</v>
      </c>
      <c r="F41" s="97">
        <v>1200446.28</v>
      </c>
      <c r="G41" s="18">
        <v>1200446.28</v>
      </c>
      <c r="H41" s="18"/>
      <c r="I41" s="15"/>
    </row>
    <row r="42" spans="1:9" ht="19.899999999999999" customHeight="1">
      <c r="B42" s="58"/>
      <c r="C42" s="58"/>
      <c r="D42" s="24"/>
      <c r="E42" s="17"/>
      <c r="F42" s="18"/>
      <c r="G42" s="18"/>
      <c r="H42" s="18"/>
      <c r="I42" s="15"/>
    </row>
    <row r="43" spans="1:9" ht="19.899999999999999" customHeight="1">
      <c r="B43" s="58"/>
      <c r="C43" s="58"/>
      <c r="D43" s="24"/>
      <c r="E43" s="17"/>
      <c r="F43" s="18"/>
      <c r="G43" s="18"/>
      <c r="H43" s="18"/>
      <c r="I43" s="15"/>
    </row>
    <row r="44" spans="1:9" ht="8.4499999999999993" customHeight="1">
      <c r="A44" s="49"/>
      <c r="B44" s="49"/>
      <c r="C44" s="49"/>
      <c r="D44" s="59"/>
      <c r="E44" s="49"/>
      <c r="F44" s="49"/>
      <c r="G44" s="49"/>
      <c r="H44" s="49"/>
      <c r="I44" s="55"/>
    </row>
  </sheetData>
  <mergeCells count="13">
    <mergeCell ref="B1:C1"/>
    <mergeCell ref="B2:H2"/>
    <mergeCell ref="B3:E3"/>
    <mergeCell ref="B4:E4"/>
    <mergeCell ref="F4:H4"/>
    <mergeCell ref="B26:C26"/>
    <mergeCell ref="B38:C38"/>
    <mergeCell ref="H5:H6"/>
    <mergeCell ref="B5:C5"/>
    <mergeCell ref="D5:D6"/>
    <mergeCell ref="E5:E6"/>
    <mergeCell ref="F5:F6"/>
    <mergeCell ref="G5:G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5"/>
  <sheetViews>
    <sheetView workbookViewId="0">
      <pane ySplit="5" topLeftCell="A6" activePane="bottomLeft" state="frozen"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56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4"/>
      <c r="B1" s="138"/>
      <c r="C1" s="138"/>
      <c r="D1" s="138"/>
      <c r="E1" s="6"/>
      <c r="F1" s="6"/>
      <c r="G1" s="36" t="s">
        <v>252</v>
      </c>
      <c r="H1" s="16"/>
    </row>
    <row r="2" spans="1:8" ht="19.899999999999999" customHeight="1">
      <c r="A2" s="34"/>
      <c r="B2" s="128" t="s">
        <v>253</v>
      </c>
      <c r="C2" s="128"/>
      <c r="D2" s="128"/>
      <c r="E2" s="128"/>
      <c r="F2" s="128"/>
      <c r="G2" s="128"/>
      <c r="H2" s="16" t="s">
        <v>165</v>
      </c>
    </row>
    <row r="3" spans="1:8" ht="17.100000000000001" customHeight="1">
      <c r="A3" s="37"/>
      <c r="B3" s="129" t="s">
        <v>167</v>
      </c>
      <c r="C3" s="129"/>
      <c r="D3" s="129"/>
      <c r="E3" s="129"/>
      <c r="F3" s="129"/>
      <c r="G3" s="39" t="s">
        <v>408</v>
      </c>
      <c r="H3" s="40"/>
    </row>
    <row r="4" spans="1:8" ht="21.4" customHeight="1">
      <c r="A4" s="41"/>
      <c r="B4" s="142" t="s">
        <v>203</v>
      </c>
      <c r="C4" s="142"/>
      <c r="D4" s="142"/>
      <c r="E4" s="142" t="s">
        <v>193</v>
      </c>
      <c r="F4" s="142" t="s">
        <v>194</v>
      </c>
      <c r="G4" s="142" t="s">
        <v>254</v>
      </c>
      <c r="H4" s="47"/>
    </row>
    <row r="5" spans="1:8" ht="21.4" customHeight="1">
      <c r="A5" s="41"/>
      <c r="B5" s="52" t="s">
        <v>204</v>
      </c>
      <c r="C5" s="52" t="s">
        <v>205</v>
      </c>
      <c r="D5" s="52" t="s">
        <v>206</v>
      </c>
      <c r="E5" s="142"/>
      <c r="F5" s="142"/>
      <c r="G5" s="142"/>
      <c r="H5" s="19"/>
    </row>
    <row r="6" spans="1:8" ht="19.899999999999999" customHeight="1">
      <c r="A6" s="20"/>
      <c r="B6" s="42"/>
      <c r="C6" s="42"/>
      <c r="D6" s="42"/>
      <c r="E6" s="42"/>
      <c r="F6" s="42" t="s">
        <v>195</v>
      </c>
      <c r="G6" s="43">
        <f>G7</f>
        <v>3527972</v>
      </c>
      <c r="H6" s="23"/>
    </row>
    <row r="7" spans="1:8" ht="19.899999999999999" customHeight="1">
      <c r="A7" s="41"/>
      <c r="B7" s="44"/>
      <c r="C7" s="44"/>
      <c r="D7" s="44"/>
      <c r="E7" s="44"/>
      <c r="F7" s="45" t="s">
        <v>49</v>
      </c>
      <c r="G7" s="46">
        <f>G8</f>
        <v>3527972</v>
      </c>
      <c r="H7" s="47"/>
    </row>
    <row r="8" spans="1:8" ht="19.899999999999999" customHeight="1">
      <c r="A8" s="41"/>
      <c r="B8" s="44"/>
      <c r="C8" s="44"/>
      <c r="D8" s="44"/>
      <c r="E8" s="44"/>
      <c r="F8" s="45" t="s">
        <v>133</v>
      </c>
      <c r="G8" s="46">
        <f>G9+G13+G15+G17+G19+G21+G23</f>
        <v>3527972</v>
      </c>
      <c r="H8" s="47"/>
    </row>
    <row r="9" spans="1:8" ht="19.899999999999999" customHeight="1">
      <c r="A9" s="41"/>
      <c r="B9" s="44"/>
      <c r="C9" s="44"/>
      <c r="D9" s="44"/>
      <c r="E9" s="44"/>
      <c r="F9" s="45" t="s">
        <v>134</v>
      </c>
      <c r="G9" s="46">
        <f>G10+G11+G12</f>
        <v>3400000</v>
      </c>
      <c r="H9" s="19"/>
    </row>
    <row r="10" spans="1:8" ht="33" customHeight="1">
      <c r="A10" s="41"/>
      <c r="B10" s="44" t="s">
        <v>212</v>
      </c>
      <c r="C10" s="44" t="s">
        <v>216</v>
      </c>
      <c r="D10" s="44" t="s">
        <v>216</v>
      </c>
      <c r="E10" s="44" t="s">
        <v>196</v>
      </c>
      <c r="F10" s="45" t="s">
        <v>135</v>
      </c>
      <c r="G10" s="48">
        <v>3000000</v>
      </c>
      <c r="H10" s="19"/>
    </row>
    <row r="11" spans="1:8" ht="29.25" customHeight="1">
      <c r="A11" s="41"/>
      <c r="B11" s="44" t="s">
        <v>212</v>
      </c>
      <c r="C11" s="44" t="s">
        <v>221</v>
      </c>
      <c r="D11" s="44" t="s">
        <v>211</v>
      </c>
      <c r="E11" s="44" t="s">
        <v>196</v>
      </c>
      <c r="F11" s="45" t="s">
        <v>137</v>
      </c>
      <c r="G11" s="48">
        <v>330000</v>
      </c>
      <c r="H11" s="19"/>
    </row>
    <row r="12" spans="1:8" ht="29.25" customHeight="1">
      <c r="A12" s="98"/>
      <c r="B12" s="44" t="s">
        <v>212</v>
      </c>
      <c r="C12" s="44" t="s">
        <v>221</v>
      </c>
      <c r="D12" s="44" t="s">
        <v>211</v>
      </c>
      <c r="E12" s="44" t="s">
        <v>196</v>
      </c>
      <c r="F12" s="45" t="s">
        <v>411</v>
      </c>
      <c r="G12" s="48">
        <v>70000</v>
      </c>
      <c r="H12" s="19"/>
    </row>
    <row r="13" spans="1:8" ht="29.25" customHeight="1">
      <c r="B13" s="44"/>
      <c r="C13" s="44"/>
      <c r="D13" s="44"/>
      <c r="E13" s="44"/>
      <c r="F13" s="45" t="s">
        <v>138</v>
      </c>
      <c r="G13" s="46">
        <f>G14</f>
        <v>13915</v>
      </c>
      <c r="H13" s="19"/>
    </row>
    <row r="14" spans="1:8" ht="19.899999999999999" customHeight="1">
      <c r="A14" s="41"/>
      <c r="B14" s="44" t="s">
        <v>217</v>
      </c>
      <c r="C14" s="44" t="s">
        <v>223</v>
      </c>
      <c r="D14" s="44" t="s">
        <v>213</v>
      </c>
      <c r="E14" s="44" t="s">
        <v>196</v>
      </c>
      <c r="F14" s="45" t="s">
        <v>139</v>
      </c>
      <c r="G14" s="48">
        <v>13915</v>
      </c>
      <c r="H14" s="19"/>
    </row>
    <row r="15" spans="1:8" ht="19.899999999999999" customHeight="1">
      <c r="B15" s="44"/>
      <c r="C15" s="44"/>
      <c r="D15" s="44"/>
      <c r="E15" s="44"/>
      <c r="F15" s="45" t="s">
        <v>89</v>
      </c>
      <c r="G15" s="46">
        <f>G16</f>
        <v>31850</v>
      </c>
      <c r="H15" s="19"/>
    </row>
    <row r="16" spans="1:8" ht="19.899999999999999" customHeight="1">
      <c r="A16" s="41"/>
      <c r="B16" s="44" t="s">
        <v>217</v>
      </c>
      <c r="C16" s="44" t="s">
        <v>208</v>
      </c>
      <c r="D16" s="44" t="s">
        <v>213</v>
      </c>
      <c r="E16" s="44" t="s">
        <v>196</v>
      </c>
      <c r="F16" s="45" t="s">
        <v>140</v>
      </c>
      <c r="G16" s="48">
        <v>31850</v>
      </c>
      <c r="H16" s="19"/>
    </row>
    <row r="17" spans="1:8" ht="19.899999999999999" customHeight="1">
      <c r="B17" s="44"/>
      <c r="C17" s="44"/>
      <c r="D17" s="44"/>
      <c r="E17" s="44"/>
      <c r="F17" s="45" t="s">
        <v>141</v>
      </c>
      <c r="G17" s="46">
        <f>G18</f>
        <v>30000</v>
      </c>
      <c r="H17" s="19"/>
    </row>
    <row r="18" spans="1:8" ht="19.899999999999999" customHeight="1">
      <c r="A18" s="41"/>
      <c r="B18" s="44" t="s">
        <v>210</v>
      </c>
      <c r="C18" s="44" t="s">
        <v>220</v>
      </c>
      <c r="D18" s="44" t="s">
        <v>224</v>
      </c>
      <c r="E18" s="44" t="s">
        <v>196</v>
      </c>
      <c r="F18" s="45" t="s">
        <v>142</v>
      </c>
      <c r="G18" s="48">
        <v>30000</v>
      </c>
      <c r="H18" s="19"/>
    </row>
    <row r="19" spans="1:8" ht="19.899999999999999" customHeight="1">
      <c r="B19" s="44"/>
      <c r="C19" s="44"/>
      <c r="D19" s="44"/>
      <c r="E19" s="44"/>
      <c r="F19" s="45" t="s">
        <v>91</v>
      </c>
      <c r="G19" s="46">
        <f>G20</f>
        <v>18005</v>
      </c>
      <c r="H19" s="19"/>
    </row>
    <row r="20" spans="1:8" ht="19.899999999999999" customHeight="1">
      <c r="A20" s="41"/>
      <c r="B20" s="44" t="s">
        <v>214</v>
      </c>
      <c r="C20" s="44" t="s">
        <v>213</v>
      </c>
      <c r="D20" s="44" t="s">
        <v>216</v>
      </c>
      <c r="E20" s="44" t="s">
        <v>196</v>
      </c>
      <c r="F20" s="45" t="s">
        <v>143</v>
      </c>
      <c r="G20" s="48">
        <v>18005</v>
      </c>
      <c r="H20" s="19"/>
    </row>
    <row r="21" spans="1:8" ht="19.899999999999999" customHeight="1">
      <c r="B21" s="44"/>
      <c r="C21" s="44"/>
      <c r="D21" s="44"/>
      <c r="E21" s="44"/>
      <c r="F21" s="45" t="s">
        <v>144</v>
      </c>
      <c r="G21" s="46">
        <f>G22</f>
        <v>27000</v>
      </c>
      <c r="H21" s="19"/>
    </row>
    <row r="22" spans="1:8" ht="19.899999999999999" customHeight="1">
      <c r="A22" s="41"/>
      <c r="B22" s="44" t="s">
        <v>210</v>
      </c>
      <c r="C22" s="44" t="s">
        <v>226</v>
      </c>
      <c r="D22" s="44" t="s">
        <v>220</v>
      </c>
      <c r="E22" s="44" t="s">
        <v>196</v>
      </c>
      <c r="F22" s="45" t="s">
        <v>145</v>
      </c>
      <c r="G22" s="48">
        <v>27000</v>
      </c>
      <c r="H22" s="19"/>
    </row>
    <row r="23" spans="1:8" ht="19.899999999999999" customHeight="1">
      <c r="B23" s="44"/>
      <c r="C23" s="44"/>
      <c r="D23" s="44"/>
      <c r="E23" s="44"/>
      <c r="F23" s="45" t="s">
        <v>97</v>
      </c>
      <c r="G23" s="46">
        <f>G24</f>
        <v>7202</v>
      </c>
      <c r="H23" s="19"/>
    </row>
    <row r="24" spans="1:8" ht="19.899999999999999" customHeight="1">
      <c r="A24" s="41"/>
      <c r="B24" s="44" t="s">
        <v>217</v>
      </c>
      <c r="C24" s="44" t="s">
        <v>218</v>
      </c>
      <c r="D24" s="44" t="s">
        <v>220</v>
      </c>
      <c r="E24" s="44" t="s">
        <v>196</v>
      </c>
      <c r="F24" s="45" t="s">
        <v>146</v>
      </c>
      <c r="G24" s="48">
        <v>7202</v>
      </c>
      <c r="H24" s="19"/>
    </row>
    <row r="25" spans="1:8" ht="8.4499999999999993" customHeight="1">
      <c r="A25" s="49"/>
      <c r="B25" s="50"/>
      <c r="C25" s="50"/>
      <c r="D25" s="50"/>
      <c r="E25" s="50"/>
      <c r="F25" s="49"/>
      <c r="G25" s="49"/>
      <c r="H25" s="51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F16" sqref="F16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4"/>
      <c r="B1" s="5"/>
      <c r="C1" s="6"/>
      <c r="D1" s="35"/>
      <c r="E1" s="35"/>
      <c r="F1" s="35"/>
      <c r="G1" s="35"/>
      <c r="H1" s="35"/>
      <c r="I1" s="36" t="s">
        <v>255</v>
      </c>
      <c r="J1" s="16"/>
    </row>
    <row r="2" spans="1:10" ht="19.899999999999999" customHeight="1">
      <c r="A2" s="34"/>
      <c r="B2" s="128" t="s">
        <v>256</v>
      </c>
      <c r="C2" s="128"/>
      <c r="D2" s="128"/>
      <c r="E2" s="128"/>
      <c r="F2" s="128"/>
      <c r="G2" s="128"/>
      <c r="H2" s="128"/>
      <c r="I2" s="128"/>
      <c r="J2" s="16" t="s">
        <v>165</v>
      </c>
    </row>
    <row r="3" spans="1:10" ht="17.100000000000001" customHeight="1">
      <c r="A3" s="37"/>
      <c r="B3" s="129" t="s">
        <v>167</v>
      </c>
      <c r="C3" s="129"/>
      <c r="D3" s="39"/>
      <c r="E3" s="39"/>
      <c r="F3" s="39"/>
      <c r="G3" s="39"/>
      <c r="H3" s="39"/>
      <c r="I3" s="39" t="s">
        <v>408</v>
      </c>
      <c r="J3" s="40"/>
    </row>
    <row r="4" spans="1:10" ht="21.4" customHeight="1">
      <c r="A4" s="16"/>
      <c r="B4" s="142" t="s">
        <v>257</v>
      </c>
      <c r="C4" s="142" t="s">
        <v>194</v>
      </c>
      <c r="D4" s="142" t="s">
        <v>258</v>
      </c>
      <c r="E4" s="142"/>
      <c r="F4" s="142"/>
      <c r="G4" s="142"/>
      <c r="H4" s="142"/>
      <c r="I4" s="142"/>
      <c r="J4" s="47"/>
    </row>
    <row r="5" spans="1:10" ht="21.4" customHeight="1">
      <c r="A5" s="41"/>
      <c r="B5" s="142"/>
      <c r="C5" s="142"/>
      <c r="D5" s="142" t="s">
        <v>182</v>
      </c>
      <c r="E5" s="130" t="s">
        <v>259</v>
      </c>
      <c r="F5" s="142" t="s">
        <v>260</v>
      </c>
      <c r="G5" s="142"/>
      <c r="H5" s="142"/>
      <c r="I5" s="142" t="s">
        <v>261</v>
      </c>
      <c r="J5" s="47"/>
    </row>
    <row r="6" spans="1:10" ht="21.4" customHeight="1">
      <c r="A6" s="41"/>
      <c r="B6" s="142"/>
      <c r="C6" s="142"/>
      <c r="D6" s="142"/>
      <c r="E6" s="130"/>
      <c r="F6" s="52" t="s">
        <v>244</v>
      </c>
      <c r="G6" s="52" t="s">
        <v>262</v>
      </c>
      <c r="H6" s="52" t="s">
        <v>263</v>
      </c>
      <c r="I6" s="142"/>
      <c r="J6" s="19"/>
    </row>
    <row r="7" spans="1:10" ht="19.899999999999999" customHeight="1">
      <c r="A7" s="20"/>
      <c r="B7" s="42"/>
      <c r="C7" s="42" t="s">
        <v>195</v>
      </c>
      <c r="D7" s="48">
        <f t="shared" ref="D7:D8" si="0">F7+I7</f>
        <v>69700</v>
      </c>
      <c r="E7" s="43"/>
      <c r="F7" s="43">
        <f>F8</f>
        <v>64700</v>
      </c>
      <c r="G7" s="43"/>
      <c r="H7" s="43">
        <f>H8</f>
        <v>64700</v>
      </c>
      <c r="I7" s="43">
        <f>I8</f>
        <v>5000</v>
      </c>
      <c r="J7" s="23"/>
    </row>
    <row r="8" spans="1:10" ht="19.899999999999999" customHeight="1">
      <c r="A8" s="41"/>
      <c r="B8" s="44"/>
      <c r="C8" s="45" t="s">
        <v>49</v>
      </c>
      <c r="D8" s="48">
        <f t="shared" si="0"/>
        <v>69700</v>
      </c>
      <c r="E8" s="46"/>
      <c r="F8" s="46">
        <f>F9</f>
        <v>64700</v>
      </c>
      <c r="G8" s="46"/>
      <c r="H8" s="46">
        <f>H9</f>
        <v>64700</v>
      </c>
      <c r="I8" s="46">
        <f>I9</f>
        <v>5000</v>
      </c>
      <c r="J8" s="47"/>
    </row>
    <row r="9" spans="1:10" ht="19.899999999999999" customHeight="1">
      <c r="A9" s="41"/>
      <c r="B9" s="44" t="s">
        <v>196</v>
      </c>
      <c r="C9" s="45" t="s">
        <v>163</v>
      </c>
      <c r="D9" s="48">
        <f>F9+I9</f>
        <v>69700</v>
      </c>
      <c r="E9" s="48"/>
      <c r="F9" s="48">
        <v>64700</v>
      </c>
      <c r="G9" s="48"/>
      <c r="H9" s="48">
        <v>64700</v>
      </c>
      <c r="I9" s="48">
        <v>5000</v>
      </c>
      <c r="J9" s="47"/>
    </row>
    <row r="10" spans="1:10" ht="8.4499999999999993" customHeight="1">
      <c r="A10" s="49"/>
      <c r="B10" s="49"/>
      <c r="C10" s="49"/>
      <c r="D10" s="49"/>
      <c r="E10" s="49"/>
      <c r="F10" s="49"/>
      <c r="G10" s="49"/>
      <c r="H10" s="49"/>
      <c r="I10" s="49"/>
      <c r="J10" s="51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I3" sqref="I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4"/>
      <c r="B1" s="138"/>
      <c r="C1" s="138"/>
      <c r="D1" s="138"/>
      <c r="E1" s="6"/>
      <c r="F1" s="6"/>
      <c r="G1" s="35"/>
      <c r="H1" s="35"/>
      <c r="I1" s="36" t="s">
        <v>264</v>
      </c>
      <c r="J1" s="16"/>
    </row>
    <row r="2" spans="1:10" ht="19.899999999999999" customHeight="1">
      <c r="A2" s="34"/>
      <c r="B2" s="128" t="s">
        <v>265</v>
      </c>
      <c r="C2" s="128"/>
      <c r="D2" s="128"/>
      <c r="E2" s="128"/>
      <c r="F2" s="128"/>
      <c r="G2" s="128"/>
      <c r="H2" s="128"/>
      <c r="I2" s="128"/>
      <c r="J2" s="16" t="s">
        <v>165</v>
      </c>
    </row>
    <row r="3" spans="1:10" ht="17.100000000000001" customHeight="1">
      <c r="A3" s="37"/>
      <c r="B3" s="129" t="s">
        <v>167</v>
      </c>
      <c r="C3" s="129"/>
      <c r="D3" s="129"/>
      <c r="E3" s="129"/>
      <c r="F3" s="129"/>
      <c r="G3" s="37"/>
      <c r="H3" s="37"/>
      <c r="I3" s="39" t="s">
        <v>408</v>
      </c>
      <c r="J3" s="40"/>
    </row>
    <row r="4" spans="1:10" ht="21.4" customHeight="1">
      <c r="A4" s="16"/>
      <c r="B4" s="142" t="s">
        <v>171</v>
      </c>
      <c r="C4" s="142"/>
      <c r="D4" s="142"/>
      <c r="E4" s="142"/>
      <c r="F4" s="142"/>
      <c r="G4" s="142" t="s">
        <v>266</v>
      </c>
      <c r="H4" s="142"/>
      <c r="I4" s="142"/>
      <c r="J4" s="47"/>
    </row>
    <row r="5" spans="1:10" ht="21.4" customHeight="1">
      <c r="A5" s="41"/>
      <c r="B5" s="142" t="s">
        <v>203</v>
      </c>
      <c r="C5" s="142"/>
      <c r="D5" s="142"/>
      <c r="E5" s="142" t="s">
        <v>193</v>
      </c>
      <c r="F5" s="142" t="s">
        <v>194</v>
      </c>
      <c r="G5" s="142" t="s">
        <v>182</v>
      </c>
      <c r="H5" s="142" t="s">
        <v>199</v>
      </c>
      <c r="I5" s="142" t="s">
        <v>200</v>
      </c>
      <c r="J5" s="47"/>
    </row>
    <row r="6" spans="1:10" ht="21.4" customHeight="1">
      <c r="A6" s="41"/>
      <c r="B6" s="52" t="s">
        <v>204</v>
      </c>
      <c r="C6" s="52" t="s">
        <v>205</v>
      </c>
      <c r="D6" s="52" t="s">
        <v>206</v>
      </c>
      <c r="E6" s="142"/>
      <c r="F6" s="142"/>
      <c r="G6" s="142"/>
      <c r="H6" s="142"/>
      <c r="I6" s="142"/>
      <c r="J6" s="19"/>
    </row>
    <row r="7" spans="1:10" ht="19.899999999999999" customHeight="1">
      <c r="A7" s="20"/>
      <c r="B7" s="42"/>
      <c r="C7" s="42"/>
      <c r="D7" s="42"/>
      <c r="E7" s="42"/>
      <c r="F7" s="42" t="s">
        <v>195</v>
      </c>
      <c r="G7" s="43"/>
      <c r="H7" s="43"/>
      <c r="I7" s="43"/>
      <c r="J7" s="23"/>
    </row>
    <row r="8" spans="1:10" ht="19.899999999999999" customHeight="1">
      <c r="A8" s="41"/>
      <c r="B8" s="44"/>
      <c r="C8" s="44"/>
      <c r="D8" s="44"/>
      <c r="E8" s="44"/>
      <c r="F8" s="45" t="s">
        <v>49</v>
      </c>
      <c r="G8" s="46"/>
      <c r="H8" s="46"/>
      <c r="I8" s="46"/>
      <c r="J8" s="47"/>
    </row>
    <row r="9" spans="1:10" ht="19.899999999999999" customHeight="1">
      <c r="A9" s="41"/>
      <c r="B9" s="44"/>
      <c r="C9" s="44"/>
      <c r="D9" s="44"/>
      <c r="E9" s="44"/>
      <c r="F9" s="45" t="s">
        <v>49</v>
      </c>
      <c r="G9" s="46"/>
      <c r="H9" s="46"/>
      <c r="I9" s="46"/>
      <c r="J9" s="47"/>
    </row>
    <row r="10" spans="1:10" ht="19.899999999999999" customHeight="1">
      <c r="A10" s="41"/>
      <c r="B10" s="44"/>
      <c r="C10" s="44"/>
      <c r="D10" s="44"/>
      <c r="E10" s="44"/>
      <c r="F10" s="45" t="s">
        <v>14</v>
      </c>
      <c r="G10" s="46"/>
      <c r="H10" s="48"/>
      <c r="I10" s="48"/>
      <c r="J10" s="19"/>
    </row>
    <row r="11" spans="1:10" ht="8.4499999999999993" customHeight="1">
      <c r="A11" s="49"/>
      <c r="B11" s="50"/>
      <c r="C11" s="50"/>
      <c r="D11" s="50"/>
      <c r="E11" s="50"/>
      <c r="F11" s="49"/>
      <c r="G11" s="49"/>
      <c r="H11" s="49"/>
      <c r="I11" s="49"/>
      <c r="J11" s="51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I3" sqref="I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4"/>
      <c r="B1" s="5"/>
      <c r="C1" s="6"/>
      <c r="D1" s="35"/>
      <c r="E1" s="35"/>
      <c r="F1" s="35"/>
      <c r="G1" s="35"/>
      <c r="H1" s="35"/>
      <c r="I1" s="36" t="s">
        <v>267</v>
      </c>
      <c r="J1" s="16"/>
    </row>
    <row r="2" spans="1:10" ht="19.899999999999999" customHeight="1">
      <c r="A2" s="34"/>
      <c r="B2" s="128" t="s">
        <v>268</v>
      </c>
      <c r="C2" s="128"/>
      <c r="D2" s="128"/>
      <c r="E2" s="128"/>
      <c r="F2" s="128"/>
      <c r="G2" s="128"/>
      <c r="H2" s="128"/>
      <c r="I2" s="128"/>
      <c r="J2" s="16" t="s">
        <v>165</v>
      </c>
    </row>
    <row r="3" spans="1:10" ht="17.100000000000001" customHeight="1">
      <c r="A3" s="37"/>
      <c r="B3" s="129" t="s">
        <v>167</v>
      </c>
      <c r="C3" s="129"/>
      <c r="D3" s="39"/>
      <c r="E3" s="39"/>
      <c r="F3" s="39"/>
      <c r="G3" s="39"/>
      <c r="H3" s="39"/>
      <c r="I3" s="39" t="s">
        <v>408</v>
      </c>
      <c r="J3" s="40"/>
    </row>
    <row r="4" spans="1:10" ht="21.4" customHeight="1">
      <c r="A4" s="16"/>
      <c r="B4" s="142" t="s">
        <v>257</v>
      </c>
      <c r="C4" s="142" t="s">
        <v>194</v>
      </c>
      <c r="D4" s="142" t="s">
        <v>258</v>
      </c>
      <c r="E4" s="142"/>
      <c r="F4" s="142"/>
      <c r="G4" s="142"/>
      <c r="H4" s="142"/>
      <c r="I4" s="142"/>
      <c r="J4" s="47"/>
    </row>
    <row r="5" spans="1:10" ht="21.4" customHeight="1">
      <c r="A5" s="41"/>
      <c r="B5" s="142"/>
      <c r="C5" s="142"/>
      <c r="D5" s="142" t="s">
        <v>182</v>
      </c>
      <c r="E5" s="130" t="s">
        <v>259</v>
      </c>
      <c r="F5" s="142" t="s">
        <v>260</v>
      </c>
      <c r="G5" s="142"/>
      <c r="H5" s="142"/>
      <c r="I5" s="142" t="s">
        <v>261</v>
      </c>
      <c r="J5" s="47"/>
    </row>
    <row r="6" spans="1:10" ht="21.4" customHeight="1">
      <c r="A6" s="41"/>
      <c r="B6" s="142"/>
      <c r="C6" s="142"/>
      <c r="D6" s="142"/>
      <c r="E6" s="130"/>
      <c r="F6" s="52" t="s">
        <v>244</v>
      </c>
      <c r="G6" s="52" t="s">
        <v>262</v>
      </c>
      <c r="H6" s="52" t="s">
        <v>263</v>
      </c>
      <c r="I6" s="142"/>
      <c r="J6" s="19"/>
    </row>
    <row r="7" spans="1:10" ht="19.899999999999999" customHeight="1">
      <c r="A7" s="20"/>
      <c r="B7" s="42"/>
      <c r="C7" s="42" t="s">
        <v>195</v>
      </c>
      <c r="D7" s="43"/>
      <c r="E7" s="43"/>
      <c r="F7" s="43"/>
      <c r="G7" s="43"/>
      <c r="H7" s="43"/>
      <c r="I7" s="43"/>
      <c r="J7" s="23"/>
    </row>
    <row r="8" spans="1:10" ht="19.899999999999999" customHeight="1">
      <c r="A8" s="41"/>
      <c r="B8" s="44"/>
      <c r="C8" s="45" t="s">
        <v>49</v>
      </c>
      <c r="D8" s="46"/>
      <c r="E8" s="46"/>
      <c r="F8" s="46"/>
      <c r="G8" s="46"/>
      <c r="H8" s="46"/>
      <c r="I8" s="46"/>
      <c r="J8" s="47"/>
    </row>
    <row r="9" spans="1:10" ht="19.899999999999999" customHeight="1">
      <c r="A9" s="41"/>
      <c r="B9" s="44"/>
      <c r="C9" s="45" t="s">
        <v>147</v>
      </c>
      <c r="D9" s="48"/>
      <c r="E9" s="48"/>
      <c r="F9" s="48"/>
      <c r="G9" s="48"/>
      <c r="H9" s="48"/>
      <c r="I9" s="48"/>
      <c r="J9" s="47"/>
    </row>
    <row r="10" spans="1:10" ht="8.4499999999999993" customHeight="1">
      <c r="A10" s="49"/>
      <c r="B10" s="49"/>
      <c r="C10" s="49"/>
      <c r="D10" s="49"/>
      <c r="E10" s="49"/>
      <c r="F10" s="49"/>
      <c r="G10" s="49"/>
      <c r="H10" s="49"/>
      <c r="I10" s="49"/>
      <c r="J10" s="51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5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4"/>
      <c r="B1" s="138"/>
      <c r="C1" s="138"/>
      <c r="D1" s="138"/>
      <c r="E1" s="5"/>
      <c r="F1" s="5"/>
      <c r="G1" s="5"/>
      <c r="H1" s="5"/>
      <c r="I1" s="36" t="s">
        <v>269</v>
      </c>
      <c r="J1" s="16"/>
    </row>
    <row r="2" spans="1:10" ht="19.899999999999999" customHeight="1">
      <c r="A2" s="34"/>
      <c r="B2" s="128" t="s">
        <v>270</v>
      </c>
      <c r="C2" s="128"/>
      <c r="D2" s="128"/>
      <c r="E2" s="128"/>
      <c r="F2" s="128"/>
      <c r="G2" s="128"/>
      <c r="H2" s="128"/>
      <c r="I2" s="128"/>
      <c r="J2" s="16" t="s">
        <v>165</v>
      </c>
    </row>
    <row r="3" spans="1:10" ht="17.100000000000001" customHeight="1">
      <c r="A3" s="37"/>
      <c r="B3" s="129" t="s">
        <v>167</v>
      </c>
      <c r="C3" s="129"/>
      <c r="D3" s="129"/>
      <c r="E3" s="129"/>
      <c r="F3" s="129"/>
      <c r="G3" s="37"/>
      <c r="H3" s="37"/>
      <c r="I3" s="39" t="s">
        <v>168</v>
      </c>
      <c r="J3" s="40"/>
    </row>
    <row r="4" spans="1:10" ht="21.4" customHeight="1">
      <c r="A4" s="16"/>
      <c r="B4" s="142" t="s">
        <v>171</v>
      </c>
      <c r="C4" s="142"/>
      <c r="D4" s="142"/>
      <c r="E4" s="142"/>
      <c r="F4" s="142"/>
      <c r="G4" s="142" t="s">
        <v>271</v>
      </c>
      <c r="H4" s="142"/>
      <c r="I4" s="142"/>
      <c r="J4" s="47"/>
    </row>
    <row r="5" spans="1:10" ht="21.4" customHeight="1">
      <c r="A5" s="41"/>
      <c r="B5" s="142" t="s">
        <v>203</v>
      </c>
      <c r="C5" s="142"/>
      <c r="D5" s="142"/>
      <c r="E5" s="142" t="s">
        <v>193</v>
      </c>
      <c r="F5" s="142" t="s">
        <v>194</v>
      </c>
      <c r="G5" s="142" t="s">
        <v>182</v>
      </c>
      <c r="H5" s="142" t="s">
        <v>199</v>
      </c>
      <c r="I5" s="142" t="s">
        <v>200</v>
      </c>
      <c r="J5" s="47"/>
    </row>
    <row r="6" spans="1:10" ht="21.4" customHeight="1">
      <c r="A6" s="41"/>
      <c r="B6" s="52" t="s">
        <v>204</v>
      </c>
      <c r="C6" s="52" t="s">
        <v>205</v>
      </c>
      <c r="D6" s="52" t="s">
        <v>206</v>
      </c>
      <c r="E6" s="142"/>
      <c r="F6" s="142"/>
      <c r="G6" s="142"/>
      <c r="H6" s="142"/>
      <c r="I6" s="142"/>
      <c r="J6" s="19"/>
    </row>
    <row r="7" spans="1:10" ht="19.899999999999999" customHeight="1">
      <c r="A7" s="20"/>
      <c r="B7" s="42"/>
      <c r="C7" s="42"/>
      <c r="D7" s="42"/>
      <c r="E7" s="42"/>
      <c r="F7" s="42" t="s">
        <v>195</v>
      </c>
      <c r="G7" s="43"/>
      <c r="H7" s="43"/>
      <c r="I7" s="43"/>
      <c r="J7" s="23"/>
    </row>
    <row r="8" spans="1:10" ht="19.899999999999999" customHeight="1">
      <c r="A8" s="41"/>
      <c r="B8" s="44"/>
      <c r="C8" s="44"/>
      <c r="D8" s="44"/>
      <c r="E8" s="44"/>
      <c r="F8" s="45" t="s">
        <v>49</v>
      </c>
      <c r="G8" s="46"/>
      <c r="H8" s="46"/>
      <c r="I8" s="46"/>
      <c r="J8" s="47"/>
    </row>
    <row r="9" spans="1:10" ht="19.899999999999999" customHeight="1">
      <c r="A9" s="41"/>
      <c r="B9" s="44"/>
      <c r="C9" s="44"/>
      <c r="D9" s="44"/>
      <c r="E9" s="44"/>
      <c r="F9" s="45" t="s">
        <v>49</v>
      </c>
      <c r="G9" s="46"/>
      <c r="H9" s="46"/>
      <c r="I9" s="46"/>
      <c r="J9" s="47"/>
    </row>
    <row r="10" spans="1:10" ht="19.899999999999999" customHeight="1">
      <c r="A10" s="41"/>
      <c r="B10" s="44"/>
      <c r="C10" s="44"/>
      <c r="D10" s="44"/>
      <c r="E10" s="44"/>
      <c r="F10" s="45" t="s">
        <v>14</v>
      </c>
      <c r="G10" s="46"/>
      <c r="H10" s="48"/>
      <c r="I10" s="48"/>
      <c r="J10" s="47"/>
    </row>
    <row r="11" spans="1:10" ht="8.4499999999999993" customHeight="1">
      <c r="A11" s="49"/>
      <c r="B11" s="50"/>
      <c r="C11" s="50"/>
      <c r="D11" s="50"/>
      <c r="E11" s="50"/>
      <c r="F11" s="49"/>
      <c r="G11" s="49"/>
      <c r="H11" s="49"/>
      <c r="I11" s="49"/>
      <c r="J11" s="51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5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E13" sqref="E13"/>
    </sheetView>
  </sheetViews>
  <sheetFormatPr defaultColWidth="9" defaultRowHeight="13.5"/>
  <cols>
    <col min="1" max="1" width="20.75" style="64" customWidth="1"/>
    <col min="2" max="2" width="13.75" style="64" customWidth="1"/>
    <col min="3" max="3" width="10.375" style="64" customWidth="1"/>
    <col min="4" max="4" width="20.75" style="64" customWidth="1"/>
    <col min="5" max="5" width="24.625" style="64" customWidth="1"/>
    <col min="6" max="16384" width="9" style="64"/>
  </cols>
  <sheetData>
    <row r="1" spans="1:5" ht="20.25">
      <c r="A1" s="146" t="s">
        <v>305</v>
      </c>
      <c r="B1" s="146"/>
      <c r="C1" s="146"/>
      <c r="D1" s="146"/>
      <c r="E1" s="146"/>
    </row>
    <row r="2" spans="1:5" ht="14.25">
      <c r="A2" s="80"/>
      <c r="B2" s="80"/>
      <c r="C2" s="80"/>
      <c r="D2" s="79" t="s">
        <v>304</v>
      </c>
      <c r="E2" s="78"/>
    </row>
    <row r="3" spans="1:5" ht="24.95" customHeight="1">
      <c r="A3" s="147" t="s">
        <v>303</v>
      </c>
      <c r="B3" s="147"/>
      <c r="C3" s="148"/>
      <c r="D3" s="149" t="s">
        <v>302</v>
      </c>
      <c r="E3" s="149"/>
    </row>
    <row r="4" spans="1:5" ht="24.95" customHeight="1">
      <c r="A4" s="150" t="s">
        <v>301</v>
      </c>
      <c r="B4" s="150"/>
      <c r="C4" s="151"/>
      <c r="D4" s="152" t="s">
        <v>300</v>
      </c>
      <c r="E4" s="153"/>
    </row>
    <row r="5" spans="1:5" ht="24.95" customHeight="1">
      <c r="A5" s="145" t="s">
        <v>416</v>
      </c>
      <c r="B5" s="145"/>
      <c r="C5" s="145"/>
      <c r="D5" s="76" t="s">
        <v>299</v>
      </c>
      <c r="E5" s="77">
        <v>7202</v>
      </c>
    </row>
    <row r="6" spans="1:5" ht="24.95" customHeight="1">
      <c r="A6" s="145"/>
      <c r="B6" s="145"/>
      <c r="C6" s="145"/>
      <c r="D6" s="76" t="s">
        <v>298</v>
      </c>
      <c r="E6" s="77">
        <v>7202</v>
      </c>
    </row>
    <row r="7" spans="1:5" ht="24.95" customHeight="1">
      <c r="A7" s="145"/>
      <c r="B7" s="145"/>
      <c r="C7" s="145"/>
      <c r="D7" s="76" t="s">
        <v>297</v>
      </c>
      <c r="E7" s="75"/>
    </row>
    <row r="8" spans="1:5" ht="24.95" customHeight="1">
      <c r="A8" s="155" t="s">
        <v>296</v>
      </c>
      <c r="B8" s="73" t="s">
        <v>295</v>
      </c>
      <c r="C8" s="73"/>
      <c r="D8" s="74"/>
      <c r="E8" s="73"/>
    </row>
    <row r="9" spans="1:5" ht="69" customHeight="1">
      <c r="A9" s="151"/>
      <c r="B9" s="154" t="s">
        <v>294</v>
      </c>
      <c r="C9" s="154"/>
      <c r="D9" s="154"/>
      <c r="E9" s="154"/>
    </row>
    <row r="10" spans="1:5" ht="24.95" customHeight="1">
      <c r="A10" s="143" t="s">
        <v>293</v>
      </c>
      <c r="B10" s="72" t="s">
        <v>292</v>
      </c>
      <c r="C10" s="71" t="s">
        <v>291</v>
      </c>
      <c r="D10" s="70" t="s">
        <v>290</v>
      </c>
      <c r="E10" s="68" t="s">
        <v>289</v>
      </c>
    </row>
    <row r="11" spans="1:5" ht="57" customHeight="1">
      <c r="A11" s="143"/>
      <c r="B11" s="144" t="s">
        <v>288</v>
      </c>
      <c r="C11" s="69" t="s">
        <v>287</v>
      </c>
      <c r="D11" s="67" t="s">
        <v>286</v>
      </c>
      <c r="E11" s="67" t="s">
        <v>272</v>
      </c>
    </row>
    <row r="12" spans="1:5" ht="57" customHeight="1">
      <c r="A12" s="143"/>
      <c r="B12" s="144"/>
      <c r="C12" s="66" t="s">
        <v>285</v>
      </c>
      <c r="D12" s="65" t="s">
        <v>284</v>
      </c>
      <c r="E12" s="65" t="s">
        <v>276</v>
      </c>
    </row>
    <row r="13" spans="1:5" ht="57" customHeight="1">
      <c r="A13" s="143"/>
      <c r="B13" s="144"/>
      <c r="C13" s="66" t="s">
        <v>283</v>
      </c>
      <c r="D13" s="67" t="s">
        <v>282</v>
      </c>
      <c r="E13" s="67" t="s">
        <v>276</v>
      </c>
    </row>
    <row r="14" spans="1:5" ht="57" customHeight="1">
      <c r="A14" s="143"/>
      <c r="B14" s="66" t="s">
        <v>281</v>
      </c>
      <c r="C14" s="66" t="s">
        <v>280</v>
      </c>
      <c r="D14" s="65" t="s">
        <v>279</v>
      </c>
      <c r="E14" s="65" t="s">
        <v>272</v>
      </c>
    </row>
    <row r="15" spans="1:5" ht="57" customHeight="1">
      <c r="A15" s="143"/>
      <c r="B15" s="68" t="s">
        <v>278</v>
      </c>
      <c r="C15" s="66" t="s">
        <v>277</v>
      </c>
      <c r="D15" s="84" t="s">
        <v>420</v>
      </c>
      <c r="E15" s="67" t="s">
        <v>276</v>
      </c>
    </row>
    <row r="16" spans="1:5" ht="57" customHeight="1">
      <c r="A16" s="143"/>
      <c r="B16" s="66" t="s">
        <v>275</v>
      </c>
      <c r="C16" s="66" t="s">
        <v>274</v>
      </c>
      <c r="D16" s="65" t="s">
        <v>273</v>
      </c>
      <c r="E16" s="65" t="s">
        <v>272</v>
      </c>
    </row>
  </sheetData>
  <mergeCells count="10">
    <mergeCell ref="A10:A16"/>
    <mergeCell ref="B11:B13"/>
    <mergeCell ref="A5:C7"/>
    <mergeCell ref="A1:E1"/>
    <mergeCell ref="A3:C3"/>
    <mergeCell ref="D3:E3"/>
    <mergeCell ref="A4:C4"/>
    <mergeCell ref="D4:E4"/>
    <mergeCell ref="B9:E9"/>
    <mergeCell ref="A8:A9"/>
  </mergeCells>
  <phoneticPr fontId="15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A5" sqref="A5:C7"/>
    </sheetView>
  </sheetViews>
  <sheetFormatPr defaultColWidth="9" defaultRowHeight="13.5"/>
  <cols>
    <col min="1" max="2" width="17.375" style="64" customWidth="1"/>
    <col min="3" max="3" width="10.375" style="64" customWidth="1"/>
    <col min="4" max="5" width="17.375" style="64" customWidth="1"/>
    <col min="6" max="16384" width="9" style="64"/>
  </cols>
  <sheetData>
    <row r="1" spans="1:5" ht="20.25">
      <c r="A1" s="146" t="s">
        <v>305</v>
      </c>
      <c r="B1" s="146"/>
      <c r="C1" s="146"/>
      <c r="D1" s="146"/>
      <c r="E1" s="146"/>
    </row>
    <row r="2" spans="1:5" ht="14.25">
      <c r="A2" s="80"/>
      <c r="B2" s="80"/>
      <c r="C2" s="80"/>
      <c r="D2" s="79" t="s">
        <v>304</v>
      </c>
      <c r="E2" s="78"/>
    </row>
    <row r="3" spans="1:5" ht="36" customHeight="1">
      <c r="A3" s="147" t="s">
        <v>303</v>
      </c>
      <c r="B3" s="147"/>
      <c r="C3" s="148"/>
      <c r="D3" s="156" t="s">
        <v>313</v>
      </c>
      <c r="E3" s="157"/>
    </row>
    <row r="4" spans="1:5" ht="36" customHeight="1">
      <c r="A4" s="150" t="s">
        <v>301</v>
      </c>
      <c r="B4" s="150"/>
      <c r="C4" s="151"/>
      <c r="D4" s="152" t="s">
        <v>312</v>
      </c>
      <c r="E4" s="153"/>
    </row>
    <row r="5" spans="1:5" ht="36" customHeight="1">
      <c r="A5" s="145" t="s">
        <v>416</v>
      </c>
      <c r="B5" s="145"/>
      <c r="C5" s="145"/>
      <c r="D5" s="76" t="s">
        <v>299</v>
      </c>
      <c r="E5" s="77">
        <v>3000000</v>
      </c>
    </row>
    <row r="6" spans="1:5" ht="36" customHeight="1">
      <c r="A6" s="145"/>
      <c r="B6" s="145"/>
      <c r="C6" s="145"/>
      <c r="D6" s="76" t="s">
        <v>298</v>
      </c>
      <c r="E6" s="77">
        <v>3000000</v>
      </c>
    </row>
    <row r="7" spans="1:5" ht="36" customHeight="1">
      <c r="A7" s="145"/>
      <c r="B7" s="145"/>
      <c r="C7" s="145"/>
      <c r="D7" s="76" t="s">
        <v>297</v>
      </c>
      <c r="E7" s="75"/>
    </row>
    <row r="8" spans="1:5" ht="36" customHeight="1">
      <c r="A8" s="155" t="s">
        <v>296</v>
      </c>
      <c r="B8" s="73" t="s">
        <v>295</v>
      </c>
      <c r="C8" s="73"/>
      <c r="D8" s="74"/>
      <c r="E8" s="73"/>
    </row>
    <row r="9" spans="1:5" ht="56.1" customHeight="1">
      <c r="A9" s="151"/>
      <c r="B9" s="154" t="s">
        <v>311</v>
      </c>
      <c r="C9" s="154"/>
      <c r="D9" s="154"/>
      <c r="E9" s="154"/>
    </row>
    <row r="10" spans="1:5" ht="47.1" customHeight="1">
      <c r="A10" s="143" t="s">
        <v>293</v>
      </c>
      <c r="B10" s="72" t="s">
        <v>292</v>
      </c>
      <c r="C10" s="71" t="s">
        <v>291</v>
      </c>
      <c r="D10" s="70" t="s">
        <v>290</v>
      </c>
      <c r="E10" s="68" t="s">
        <v>289</v>
      </c>
    </row>
    <row r="11" spans="1:5" ht="47.1" customHeight="1">
      <c r="A11" s="143"/>
      <c r="B11" s="144" t="s">
        <v>288</v>
      </c>
      <c r="C11" s="69" t="s">
        <v>287</v>
      </c>
      <c r="D11" s="67" t="s">
        <v>310</v>
      </c>
      <c r="E11" s="67" t="s">
        <v>276</v>
      </c>
    </row>
    <row r="12" spans="1:5" ht="47.1" customHeight="1">
      <c r="A12" s="143"/>
      <c r="B12" s="144"/>
      <c r="C12" s="66" t="s">
        <v>285</v>
      </c>
      <c r="D12" s="67" t="s">
        <v>309</v>
      </c>
      <c r="E12" s="67" t="s">
        <v>276</v>
      </c>
    </row>
    <row r="13" spans="1:5" ht="47.1" customHeight="1">
      <c r="A13" s="143"/>
      <c r="B13" s="144"/>
      <c r="C13" s="66" t="s">
        <v>283</v>
      </c>
      <c r="D13" s="67" t="s">
        <v>282</v>
      </c>
      <c r="E13" s="67" t="s">
        <v>276</v>
      </c>
    </row>
    <row r="14" spans="1:5" ht="47.1" customHeight="1">
      <c r="A14" s="143"/>
      <c r="B14" s="66" t="s">
        <v>281</v>
      </c>
      <c r="C14" s="66" t="s">
        <v>280</v>
      </c>
      <c r="D14" s="65" t="s">
        <v>308</v>
      </c>
      <c r="E14" s="65" t="s">
        <v>272</v>
      </c>
    </row>
    <row r="15" spans="1:5" ht="47.1" customHeight="1">
      <c r="A15" s="143"/>
      <c r="B15" s="68" t="s">
        <v>278</v>
      </c>
      <c r="C15" s="66" t="s">
        <v>277</v>
      </c>
      <c r="D15" s="65" t="s">
        <v>307</v>
      </c>
      <c r="E15" s="67" t="s">
        <v>276</v>
      </c>
    </row>
    <row r="16" spans="1:5" ht="47.1" customHeight="1">
      <c r="A16" s="143"/>
      <c r="B16" s="66" t="s">
        <v>275</v>
      </c>
      <c r="C16" s="66" t="s">
        <v>274</v>
      </c>
      <c r="D16" s="65" t="s">
        <v>306</v>
      </c>
      <c r="E16" s="65" t="s">
        <v>272</v>
      </c>
    </row>
  </sheetData>
  <mergeCells count="10">
    <mergeCell ref="A10:A16"/>
    <mergeCell ref="B11:B13"/>
    <mergeCell ref="A5:C7"/>
    <mergeCell ref="A1:E1"/>
    <mergeCell ref="A3:C3"/>
    <mergeCell ref="D3:E3"/>
    <mergeCell ref="A4:C4"/>
    <mergeCell ref="D4:E4"/>
    <mergeCell ref="B9:E9"/>
    <mergeCell ref="A8:A9"/>
  </mergeCells>
  <phoneticPr fontId="15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A5" sqref="A5:C7"/>
    </sheetView>
  </sheetViews>
  <sheetFormatPr defaultColWidth="9" defaultRowHeight="13.5"/>
  <cols>
    <col min="1" max="1" width="12" style="64" customWidth="1"/>
    <col min="2" max="2" width="10.375" style="64" customWidth="1"/>
    <col min="3" max="3" width="12" style="64" customWidth="1"/>
    <col min="4" max="4" width="22.625" style="64" customWidth="1"/>
    <col min="5" max="5" width="17.25" style="64" customWidth="1"/>
    <col min="6" max="16384" width="9" style="64"/>
  </cols>
  <sheetData>
    <row r="1" spans="1:5" ht="20.25">
      <c r="A1" s="158" t="s">
        <v>305</v>
      </c>
      <c r="B1" s="158"/>
      <c r="C1" s="158"/>
      <c r="D1" s="158"/>
      <c r="E1" s="158"/>
    </row>
    <row r="2" spans="1:5" ht="14.25">
      <c r="A2" s="159" t="s">
        <v>304</v>
      </c>
      <c r="B2" s="160"/>
      <c r="C2" s="160"/>
      <c r="D2" s="160"/>
      <c r="E2" s="161"/>
    </row>
    <row r="3" spans="1:5" ht="42" customHeight="1">
      <c r="A3" s="147" t="s">
        <v>303</v>
      </c>
      <c r="B3" s="147"/>
      <c r="C3" s="147"/>
      <c r="D3" s="149" t="s">
        <v>320</v>
      </c>
      <c r="E3" s="149"/>
    </row>
    <row r="4" spans="1:5" ht="42" customHeight="1">
      <c r="A4" s="147" t="s">
        <v>301</v>
      </c>
      <c r="B4" s="147"/>
      <c r="C4" s="147"/>
      <c r="D4" s="149" t="s">
        <v>300</v>
      </c>
      <c r="E4" s="149"/>
    </row>
    <row r="5" spans="1:5" ht="42" customHeight="1">
      <c r="A5" s="145" t="s">
        <v>416</v>
      </c>
      <c r="B5" s="145"/>
      <c r="C5" s="145"/>
      <c r="D5" s="76" t="s">
        <v>299</v>
      </c>
      <c r="E5" s="77">
        <v>30000</v>
      </c>
    </row>
    <row r="6" spans="1:5" ht="42" customHeight="1">
      <c r="A6" s="145"/>
      <c r="B6" s="145"/>
      <c r="C6" s="145"/>
      <c r="D6" s="76" t="s">
        <v>298</v>
      </c>
      <c r="E6" s="77">
        <v>30000</v>
      </c>
    </row>
    <row r="7" spans="1:5" ht="42" customHeight="1">
      <c r="A7" s="145"/>
      <c r="B7" s="145"/>
      <c r="C7" s="145"/>
      <c r="D7" s="76" t="s">
        <v>297</v>
      </c>
      <c r="E7" s="75"/>
    </row>
    <row r="8" spans="1:5" ht="42" customHeight="1">
      <c r="A8" s="147" t="s">
        <v>296</v>
      </c>
      <c r="B8" s="83" t="s">
        <v>295</v>
      </c>
      <c r="C8" s="83"/>
      <c r="D8" s="83"/>
      <c r="E8" s="83"/>
    </row>
    <row r="9" spans="1:5" ht="50.1" customHeight="1">
      <c r="A9" s="147"/>
      <c r="B9" s="154" t="s">
        <v>319</v>
      </c>
      <c r="C9" s="154"/>
      <c r="D9" s="154"/>
      <c r="E9" s="154"/>
    </row>
    <row r="10" spans="1:5" ht="50.1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50.1" customHeight="1">
      <c r="A11" s="143"/>
      <c r="B11" s="143" t="s">
        <v>288</v>
      </c>
      <c r="C11" s="81" t="s">
        <v>287</v>
      </c>
      <c r="D11" s="65" t="s">
        <v>318</v>
      </c>
      <c r="E11" s="65" t="s">
        <v>317</v>
      </c>
    </row>
    <row r="12" spans="1:5" ht="50.1" customHeight="1">
      <c r="A12" s="143"/>
      <c r="B12" s="143"/>
      <c r="C12" s="81" t="s">
        <v>285</v>
      </c>
      <c r="D12" s="65" t="s">
        <v>316</v>
      </c>
      <c r="E12" s="65" t="s">
        <v>272</v>
      </c>
    </row>
    <row r="13" spans="1:5" ht="50.1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50.1" customHeight="1">
      <c r="A14" s="143"/>
      <c r="B14" s="81" t="s">
        <v>281</v>
      </c>
      <c r="C14" s="81" t="s">
        <v>280</v>
      </c>
      <c r="D14" s="65" t="s">
        <v>315</v>
      </c>
      <c r="E14" s="65" t="s">
        <v>272</v>
      </c>
    </row>
    <row r="15" spans="1:5" ht="50.1" customHeight="1">
      <c r="A15" s="143"/>
      <c r="B15" s="81" t="s">
        <v>278</v>
      </c>
      <c r="C15" s="81" t="s">
        <v>277</v>
      </c>
      <c r="D15" s="84" t="s">
        <v>419</v>
      </c>
      <c r="E15" s="65" t="s">
        <v>276</v>
      </c>
    </row>
    <row r="16" spans="1:5" ht="50.1" customHeight="1">
      <c r="A16" s="143"/>
      <c r="B16" s="81" t="s">
        <v>275</v>
      </c>
      <c r="C16" s="81" t="s">
        <v>274</v>
      </c>
      <c r="D16" s="65" t="s">
        <v>314</v>
      </c>
      <c r="E16" s="65" t="s">
        <v>272</v>
      </c>
    </row>
  </sheetData>
  <mergeCells count="11">
    <mergeCell ref="B9:E9"/>
    <mergeCell ref="A8:A9"/>
    <mergeCell ref="A10:A16"/>
    <mergeCell ref="B11:B13"/>
    <mergeCell ref="A5:C7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17.xml><?xml version="1.0" encoding="utf-8"?>
<worksheet xmlns="http://schemas.openxmlformats.org/spreadsheetml/2006/main" xmlns:r="http://schemas.openxmlformats.org/officeDocument/2006/relationships">
  <dimension ref="A1:E16"/>
  <sheetViews>
    <sheetView topLeftCell="A16" workbookViewId="0">
      <selection activeCell="A5" sqref="A5:C7"/>
    </sheetView>
  </sheetViews>
  <sheetFormatPr defaultColWidth="9" defaultRowHeight="13.5"/>
  <cols>
    <col min="1" max="3" width="14.125" style="64" customWidth="1"/>
    <col min="4" max="4" width="18.5" style="64" customWidth="1"/>
    <col min="5" max="5" width="16.875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5" customHeight="1">
      <c r="A2" s="163" t="s">
        <v>304</v>
      </c>
      <c r="B2" s="164"/>
      <c r="C2" s="164"/>
      <c r="D2" s="164"/>
      <c r="E2" s="165"/>
    </row>
    <row r="3" spans="1:5" ht="38.1" customHeight="1">
      <c r="A3" s="147" t="s">
        <v>303</v>
      </c>
      <c r="B3" s="147"/>
      <c r="C3" s="147"/>
      <c r="D3" s="166" t="s">
        <v>325</v>
      </c>
      <c r="E3" s="149"/>
    </row>
    <row r="4" spans="1:5" ht="38.1" customHeight="1">
      <c r="A4" s="147" t="s">
        <v>301</v>
      </c>
      <c r="B4" s="147"/>
      <c r="C4" s="147"/>
      <c r="D4" s="149" t="s">
        <v>300</v>
      </c>
      <c r="E4" s="149"/>
    </row>
    <row r="5" spans="1:5" ht="38.1" customHeight="1">
      <c r="A5" s="145" t="s">
        <v>416</v>
      </c>
      <c r="B5" s="145"/>
      <c r="C5" s="145"/>
      <c r="D5" s="76" t="s">
        <v>299</v>
      </c>
      <c r="E5" s="77">
        <v>18005</v>
      </c>
    </row>
    <row r="6" spans="1:5" ht="38.1" customHeight="1">
      <c r="A6" s="145"/>
      <c r="B6" s="145"/>
      <c r="C6" s="145"/>
      <c r="D6" s="76" t="s">
        <v>298</v>
      </c>
      <c r="E6" s="77">
        <v>18005</v>
      </c>
    </row>
    <row r="7" spans="1:5" ht="38.1" customHeight="1">
      <c r="A7" s="145"/>
      <c r="B7" s="145"/>
      <c r="C7" s="145"/>
      <c r="D7" s="76" t="s">
        <v>297</v>
      </c>
      <c r="E7" s="75"/>
    </row>
    <row r="8" spans="1:5" ht="38.1" customHeight="1">
      <c r="A8" s="147" t="s">
        <v>296</v>
      </c>
      <c r="B8" s="83" t="s">
        <v>295</v>
      </c>
      <c r="C8" s="83"/>
      <c r="D8" s="83"/>
      <c r="E8" s="83"/>
    </row>
    <row r="9" spans="1:5" ht="51" customHeight="1">
      <c r="A9" s="147"/>
      <c r="B9" s="154" t="s">
        <v>324</v>
      </c>
      <c r="C9" s="154"/>
      <c r="D9" s="154"/>
      <c r="E9" s="154"/>
    </row>
    <row r="10" spans="1:5" ht="38.1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45" customHeight="1">
      <c r="A11" s="143"/>
      <c r="B11" s="143" t="s">
        <v>288</v>
      </c>
      <c r="C11" s="81" t="s">
        <v>287</v>
      </c>
      <c r="D11" s="65" t="s">
        <v>323</v>
      </c>
      <c r="E11" s="65" t="s">
        <v>272</v>
      </c>
    </row>
    <row r="12" spans="1:5" ht="45" customHeight="1">
      <c r="A12" s="143"/>
      <c r="B12" s="143"/>
      <c r="C12" s="81" t="s">
        <v>285</v>
      </c>
      <c r="D12" s="65" t="s">
        <v>322</v>
      </c>
      <c r="E12" s="65" t="s">
        <v>272</v>
      </c>
    </row>
    <row r="13" spans="1:5" ht="45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45" customHeight="1">
      <c r="A14" s="143"/>
      <c r="B14" s="81" t="s">
        <v>281</v>
      </c>
      <c r="C14" s="81" t="s">
        <v>280</v>
      </c>
      <c r="D14" s="65" t="s">
        <v>321</v>
      </c>
      <c r="E14" s="65" t="s">
        <v>272</v>
      </c>
    </row>
    <row r="15" spans="1:5" ht="45" customHeight="1">
      <c r="A15" s="143"/>
      <c r="B15" s="81" t="s">
        <v>278</v>
      </c>
      <c r="C15" s="81" t="s">
        <v>277</v>
      </c>
      <c r="D15" s="84" t="s">
        <v>418</v>
      </c>
      <c r="E15" s="65" t="s">
        <v>276</v>
      </c>
    </row>
    <row r="16" spans="1:5" ht="45" customHeight="1">
      <c r="A16" s="143"/>
      <c r="B16" s="81" t="s">
        <v>275</v>
      </c>
      <c r="C16" s="81" t="s">
        <v>274</v>
      </c>
      <c r="D16" s="65" t="s">
        <v>314</v>
      </c>
      <c r="E16" s="65" t="s">
        <v>272</v>
      </c>
    </row>
  </sheetData>
  <mergeCells count="11">
    <mergeCell ref="B9:E9"/>
    <mergeCell ref="A8:A9"/>
    <mergeCell ref="A10:A16"/>
    <mergeCell ref="B11:B13"/>
    <mergeCell ref="A5:C7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18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H9" sqref="H9"/>
    </sheetView>
  </sheetViews>
  <sheetFormatPr defaultColWidth="9" defaultRowHeight="13.5"/>
  <cols>
    <col min="1" max="1" width="12.5" style="64" customWidth="1"/>
    <col min="2" max="2" width="9.5" style="64" customWidth="1"/>
    <col min="3" max="4" width="16.375" style="64" customWidth="1"/>
    <col min="5" max="5" width="17.375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4.25">
      <c r="A2" s="163" t="s">
        <v>304</v>
      </c>
      <c r="B2" s="164"/>
      <c r="C2" s="164"/>
      <c r="D2" s="164"/>
      <c r="E2" s="165"/>
    </row>
    <row r="3" spans="1:5" ht="36" customHeight="1">
      <c r="A3" s="147" t="s">
        <v>303</v>
      </c>
      <c r="B3" s="147"/>
      <c r="C3" s="147"/>
      <c r="D3" s="166" t="s">
        <v>426</v>
      </c>
      <c r="E3" s="149"/>
    </row>
    <row r="4" spans="1:5" ht="45" customHeight="1">
      <c r="A4" s="147" t="s">
        <v>301</v>
      </c>
      <c r="B4" s="147"/>
      <c r="C4" s="147"/>
      <c r="D4" s="149" t="s">
        <v>300</v>
      </c>
      <c r="E4" s="149"/>
    </row>
    <row r="5" spans="1:5" ht="36" customHeight="1">
      <c r="A5" s="145" t="s">
        <v>416</v>
      </c>
      <c r="B5" s="145"/>
      <c r="C5" s="145"/>
      <c r="D5" s="76" t="s">
        <v>299</v>
      </c>
      <c r="E5" s="77">
        <v>31850</v>
      </c>
    </row>
    <row r="6" spans="1:5" ht="36" customHeight="1">
      <c r="A6" s="145"/>
      <c r="B6" s="145"/>
      <c r="C6" s="145"/>
      <c r="D6" s="76" t="s">
        <v>298</v>
      </c>
      <c r="E6" s="77">
        <v>31850</v>
      </c>
    </row>
    <row r="7" spans="1:5" ht="36" customHeight="1">
      <c r="A7" s="145"/>
      <c r="B7" s="145"/>
      <c r="C7" s="145"/>
      <c r="D7" s="76" t="s">
        <v>297</v>
      </c>
      <c r="E7" s="75"/>
    </row>
    <row r="8" spans="1:5" ht="45" customHeight="1">
      <c r="A8" s="147" t="s">
        <v>296</v>
      </c>
      <c r="B8" s="83" t="s">
        <v>295</v>
      </c>
      <c r="C8" s="83"/>
      <c r="D8" s="83"/>
      <c r="E8" s="83"/>
    </row>
    <row r="9" spans="1:5" ht="45" customHeight="1">
      <c r="A9" s="147"/>
      <c r="B9" s="154" t="s">
        <v>427</v>
      </c>
      <c r="C9" s="154"/>
      <c r="D9" s="154"/>
      <c r="E9" s="154"/>
    </row>
    <row r="10" spans="1:5" ht="47.1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47.1" customHeight="1">
      <c r="A11" s="143"/>
      <c r="B11" s="143" t="s">
        <v>288</v>
      </c>
      <c r="C11" s="81" t="s">
        <v>287</v>
      </c>
      <c r="D11" s="65" t="s">
        <v>329</v>
      </c>
      <c r="E11" s="65" t="s">
        <v>328</v>
      </c>
    </row>
    <row r="12" spans="1:5" ht="47.1" customHeight="1">
      <c r="A12" s="143"/>
      <c r="B12" s="143"/>
      <c r="C12" s="81" t="s">
        <v>285</v>
      </c>
      <c r="D12" s="65" t="s">
        <v>327</v>
      </c>
      <c r="E12" s="65" t="s">
        <v>272</v>
      </c>
    </row>
    <row r="13" spans="1:5" ht="47.1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47.1" customHeight="1">
      <c r="A14" s="143"/>
      <c r="B14" s="81" t="s">
        <v>281</v>
      </c>
      <c r="C14" s="81" t="s">
        <v>280</v>
      </c>
      <c r="D14" s="65" t="s">
        <v>326</v>
      </c>
      <c r="E14" s="65" t="s">
        <v>272</v>
      </c>
    </row>
    <row r="15" spans="1:5" ht="47.1" customHeight="1">
      <c r="A15" s="143"/>
      <c r="B15" s="81" t="s">
        <v>278</v>
      </c>
      <c r="C15" s="81" t="s">
        <v>277</v>
      </c>
      <c r="D15" s="84" t="s">
        <v>417</v>
      </c>
      <c r="E15" s="65" t="s">
        <v>276</v>
      </c>
    </row>
    <row r="16" spans="1:5" ht="47.1" customHeight="1">
      <c r="A16" s="143"/>
      <c r="B16" s="81" t="s">
        <v>275</v>
      </c>
      <c r="C16" s="81" t="s">
        <v>274</v>
      </c>
      <c r="D16" s="65" t="s">
        <v>326</v>
      </c>
      <c r="E16" s="65" t="s">
        <v>272</v>
      </c>
    </row>
    <row r="17" ht="57" customHeight="1"/>
  </sheetData>
  <mergeCells count="11">
    <mergeCell ref="B9:E9"/>
    <mergeCell ref="A8:A9"/>
    <mergeCell ref="A10:A16"/>
    <mergeCell ref="B11:B13"/>
    <mergeCell ref="A5:C7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E8" sqref="E8"/>
    </sheetView>
  </sheetViews>
  <sheetFormatPr defaultColWidth="9" defaultRowHeight="13.5"/>
  <cols>
    <col min="1" max="3" width="14.75" style="64" customWidth="1"/>
    <col min="4" max="4" width="17" style="64" customWidth="1"/>
    <col min="5" max="5" width="14.75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4.25">
      <c r="A2" s="163" t="s">
        <v>304</v>
      </c>
      <c r="B2" s="164"/>
      <c r="C2" s="164"/>
      <c r="D2" s="164"/>
      <c r="E2" s="165"/>
    </row>
    <row r="3" spans="1:5" ht="38.1" customHeight="1">
      <c r="A3" s="147" t="s">
        <v>303</v>
      </c>
      <c r="B3" s="147"/>
      <c r="C3" s="147"/>
      <c r="D3" s="166" t="s">
        <v>336</v>
      </c>
      <c r="E3" s="149"/>
    </row>
    <row r="4" spans="1:5" ht="38.1" customHeight="1">
      <c r="A4" s="147" t="s">
        <v>301</v>
      </c>
      <c r="B4" s="147"/>
      <c r="C4" s="147"/>
      <c r="D4" s="149" t="s">
        <v>300</v>
      </c>
      <c r="E4" s="149"/>
    </row>
    <row r="5" spans="1:5" ht="38.1" customHeight="1">
      <c r="A5" s="145" t="s">
        <v>416</v>
      </c>
      <c r="B5" s="145"/>
      <c r="C5" s="145"/>
      <c r="D5" s="76" t="s">
        <v>299</v>
      </c>
      <c r="E5" s="77">
        <v>13915</v>
      </c>
    </row>
    <row r="6" spans="1:5" ht="38.1" customHeight="1">
      <c r="A6" s="145"/>
      <c r="B6" s="145"/>
      <c r="C6" s="145"/>
      <c r="D6" s="76" t="s">
        <v>298</v>
      </c>
      <c r="E6" s="77">
        <v>13915</v>
      </c>
    </row>
    <row r="7" spans="1:5" ht="38.1" customHeight="1">
      <c r="A7" s="145"/>
      <c r="B7" s="145"/>
      <c r="C7" s="145"/>
      <c r="D7" s="76" t="s">
        <v>297</v>
      </c>
      <c r="E7" s="75"/>
    </row>
    <row r="8" spans="1:5" ht="38.1" customHeight="1">
      <c r="A8" s="147" t="s">
        <v>296</v>
      </c>
      <c r="B8" s="83" t="s">
        <v>295</v>
      </c>
      <c r="C8" s="83"/>
      <c r="D8" s="83"/>
      <c r="E8" s="83"/>
    </row>
    <row r="9" spans="1:5" ht="51" customHeight="1">
      <c r="A9" s="147"/>
      <c r="B9" s="154" t="s">
        <v>335</v>
      </c>
      <c r="C9" s="154"/>
      <c r="D9" s="154"/>
      <c r="E9" s="154"/>
    </row>
    <row r="10" spans="1:5" ht="45.95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50.1" customHeight="1">
      <c r="A11" s="143"/>
      <c r="B11" s="143" t="s">
        <v>288</v>
      </c>
      <c r="C11" s="81" t="s">
        <v>287</v>
      </c>
      <c r="D11" s="65" t="s">
        <v>334</v>
      </c>
      <c r="E11" s="65" t="s">
        <v>333</v>
      </c>
    </row>
    <row r="12" spans="1:5" ht="50.1" customHeight="1">
      <c r="A12" s="143"/>
      <c r="B12" s="143"/>
      <c r="C12" s="81" t="s">
        <v>285</v>
      </c>
      <c r="D12" s="65" t="s">
        <v>332</v>
      </c>
      <c r="E12" s="65" t="s">
        <v>272</v>
      </c>
    </row>
    <row r="13" spans="1:5" ht="50.1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50.1" customHeight="1">
      <c r="A14" s="143"/>
      <c r="B14" s="81" t="s">
        <v>281</v>
      </c>
      <c r="C14" s="81" t="s">
        <v>280</v>
      </c>
      <c r="D14" s="65" t="s">
        <v>330</v>
      </c>
      <c r="E14" s="65" t="s">
        <v>272</v>
      </c>
    </row>
    <row r="15" spans="1:5" ht="50.1" customHeight="1">
      <c r="A15" s="143"/>
      <c r="B15" s="81" t="s">
        <v>278</v>
      </c>
      <c r="C15" s="81" t="s">
        <v>277</v>
      </c>
      <c r="D15" s="65" t="s">
        <v>331</v>
      </c>
      <c r="E15" s="65" t="s">
        <v>276</v>
      </c>
    </row>
    <row r="16" spans="1:5" ht="50.1" customHeight="1">
      <c r="A16" s="143"/>
      <c r="B16" s="81" t="s">
        <v>275</v>
      </c>
      <c r="C16" s="81" t="s">
        <v>274</v>
      </c>
      <c r="D16" s="65" t="s">
        <v>330</v>
      </c>
      <c r="E16" s="65" t="s">
        <v>272</v>
      </c>
    </row>
  </sheetData>
  <mergeCells count="11">
    <mergeCell ref="B9:E9"/>
    <mergeCell ref="A8:A9"/>
    <mergeCell ref="A10:A16"/>
    <mergeCell ref="B11:B13"/>
    <mergeCell ref="A5:C7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20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D10" sqref="D10"/>
    </sheetView>
  </sheetViews>
  <sheetFormatPr defaultColWidth="9" defaultRowHeight="13.5"/>
  <cols>
    <col min="1" max="1" width="15.625" style="64" customWidth="1"/>
    <col min="2" max="3" width="14" style="64" customWidth="1"/>
    <col min="4" max="4" width="15.25" style="64" customWidth="1"/>
    <col min="5" max="5" width="14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4.25">
      <c r="A2" s="163" t="s">
        <v>304</v>
      </c>
      <c r="B2" s="164"/>
      <c r="C2" s="164"/>
      <c r="D2" s="164"/>
      <c r="E2" s="165"/>
    </row>
    <row r="3" spans="1:5" ht="36" customHeight="1">
      <c r="A3" s="147" t="s">
        <v>303</v>
      </c>
      <c r="B3" s="147"/>
      <c r="C3" s="147"/>
      <c r="D3" s="166" t="s">
        <v>343</v>
      </c>
      <c r="E3" s="149"/>
    </row>
    <row r="4" spans="1:5" ht="36" customHeight="1">
      <c r="A4" s="147" t="s">
        <v>301</v>
      </c>
      <c r="B4" s="147"/>
      <c r="C4" s="147"/>
      <c r="D4" s="149" t="s">
        <v>300</v>
      </c>
      <c r="E4" s="149"/>
    </row>
    <row r="5" spans="1:5" ht="36" customHeight="1">
      <c r="A5" s="145" t="s">
        <v>416</v>
      </c>
      <c r="B5" s="145"/>
      <c r="C5" s="145"/>
      <c r="D5" s="76" t="s">
        <v>299</v>
      </c>
      <c r="E5" s="77">
        <v>27000</v>
      </c>
    </row>
    <row r="6" spans="1:5" ht="36" customHeight="1">
      <c r="A6" s="145"/>
      <c r="B6" s="145"/>
      <c r="C6" s="145"/>
      <c r="D6" s="76" t="s">
        <v>298</v>
      </c>
      <c r="E6" s="77">
        <v>27000</v>
      </c>
    </row>
    <row r="7" spans="1:5" ht="36" customHeight="1">
      <c r="A7" s="145"/>
      <c r="B7" s="145"/>
      <c r="C7" s="145"/>
      <c r="D7" s="76" t="s">
        <v>297</v>
      </c>
      <c r="E7" s="75"/>
    </row>
    <row r="8" spans="1:5" ht="36" customHeight="1">
      <c r="A8" s="147" t="s">
        <v>296</v>
      </c>
      <c r="B8" s="83" t="s">
        <v>295</v>
      </c>
      <c r="C8" s="83"/>
      <c r="D8" s="83"/>
      <c r="E8" s="83"/>
    </row>
    <row r="9" spans="1:5" ht="36" customHeight="1">
      <c r="A9" s="147"/>
      <c r="B9" s="154" t="s">
        <v>342</v>
      </c>
      <c r="C9" s="154"/>
      <c r="D9" s="154"/>
      <c r="E9" s="154"/>
    </row>
    <row r="10" spans="1:5" ht="36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50.1" customHeight="1">
      <c r="A11" s="143"/>
      <c r="B11" s="143" t="s">
        <v>288</v>
      </c>
      <c r="C11" s="81" t="s">
        <v>287</v>
      </c>
      <c r="D11" s="65" t="s">
        <v>341</v>
      </c>
      <c r="E11" s="65" t="s">
        <v>340</v>
      </c>
    </row>
    <row r="12" spans="1:5" ht="50.1" customHeight="1">
      <c r="A12" s="143"/>
      <c r="B12" s="143"/>
      <c r="C12" s="81" t="s">
        <v>285</v>
      </c>
      <c r="D12" s="65" t="s">
        <v>339</v>
      </c>
      <c r="E12" s="65" t="s">
        <v>276</v>
      </c>
    </row>
    <row r="13" spans="1:5" ht="50.1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50.1" customHeight="1">
      <c r="A14" s="143"/>
      <c r="B14" s="81" t="s">
        <v>281</v>
      </c>
      <c r="C14" s="81" t="s">
        <v>280</v>
      </c>
      <c r="D14" s="65" t="s">
        <v>338</v>
      </c>
      <c r="E14" s="65" t="s">
        <v>272</v>
      </c>
    </row>
    <row r="15" spans="1:5" ht="50.1" customHeight="1">
      <c r="A15" s="143"/>
      <c r="B15" s="81" t="s">
        <v>278</v>
      </c>
      <c r="C15" s="81" t="s">
        <v>277</v>
      </c>
      <c r="D15" s="84" t="s">
        <v>415</v>
      </c>
      <c r="E15" s="65" t="s">
        <v>276</v>
      </c>
    </row>
    <row r="16" spans="1:5" ht="50.1" customHeight="1">
      <c r="A16" s="143"/>
      <c r="B16" s="81" t="s">
        <v>275</v>
      </c>
      <c r="C16" s="81" t="s">
        <v>274</v>
      </c>
      <c r="D16" s="65" t="s">
        <v>337</v>
      </c>
      <c r="E16" s="65" t="s">
        <v>272</v>
      </c>
    </row>
  </sheetData>
  <mergeCells count="11">
    <mergeCell ref="B9:E9"/>
    <mergeCell ref="A8:A9"/>
    <mergeCell ref="A10:A16"/>
    <mergeCell ref="B11:B13"/>
    <mergeCell ref="A5:C7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21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B9" sqref="B9:E9"/>
    </sheetView>
  </sheetViews>
  <sheetFormatPr defaultColWidth="9" defaultRowHeight="13.5"/>
  <cols>
    <col min="1" max="2" width="14.875" style="64" customWidth="1"/>
    <col min="3" max="3" width="16.125" style="64" customWidth="1"/>
    <col min="4" max="4" width="16.375" style="64" customWidth="1"/>
    <col min="5" max="5" width="14.875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4.25">
      <c r="A2" s="163" t="s">
        <v>304</v>
      </c>
      <c r="B2" s="164"/>
      <c r="C2" s="164"/>
      <c r="D2" s="164"/>
      <c r="E2" s="165"/>
    </row>
    <row r="3" spans="1:5" ht="48" customHeight="1">
      <c r="A3" s="147" t="s">
        <v>303</v>
      </c>
      <c r="B3" s="147"/>
      <c r="C3" s="147"/>
      <c r="D3" s="166" t="s">
        <v>351</v>
      </c>
      <c r="E3" s="149"/>
    </row>
    <row r="4" spans="1:5" ht="36.950000000000003" customHeight="1">
      <c r="A4" s="147" t="s">
        <v>301</v>
      </c>
      <c r="B4" s="147"/>
      <c r="C4" s="147"/>
      <c r="D4" s="149" t="s">
        <v>300</v>
      </c>
      <c r="E4" s="149"/>
    </row>
    <row r="5" spans="1:5" ht="36.950000000000003" customHeight="1">
      <c r="A5" s="145" t="s">
        <v>416</v>
      </c>
      <c r="B5" s="145"/>
      <c r="C5" s="145"/>
      <c r="D5" s="76" t="s">
        <v>299</v>
      </c>
      <c r="E5" s="77">
        <v>330000</v>
      </c>
    </row>
    <row r="6" spans="1:5" ht="36.950000000000003" customHeight="1">
      <c r="A6" s="145"/>
      <c r="B6" s="145"/>
      <c r="C6" s="145"/>
      <c r="D6" s="76" t="s">
        <v>298</v>
      </c>
      <c r="E6" s="77">
        <v>330000</v>
      </c>
    </row>
    <row r="7" spans="1:5" ht="36.950000000000003" customHeight="1">
      <c r="A7" s="145"/>
      <c r="B7" s="145"/>
      <c r="C7" s="145"/>
      <c r="D7" s="76" t="s">
        <v>297</v>
      </c>
      <c r="E7" s="75"/>
    </row>
    <row r="8" spans="1:5" ht="36.950000000000003" customHeight="1">
      <c r="A8" s="147" t="s">
        <v>296</v>
      </c>
      <c r="B8" s="83" t="s">
        <v>295</v>
      </c>
      <c r="C8" s="83"/>
      <c r="D8" s="83"/>
      <c r="E8" s="83"/>
    </row>
    <row r="9" spans="1:5" ht="45.95" customHeight="1">
      <c r="A9" s="147"/>
      <c r="B9" s="166" t="s">
        <v>350</v>
      </c>
      <c r="C9" s="166"/>
      <c r="D9" s="166"/>
      <c r="E9" s="166"/>
    </row>
    <row r="10" spans="1:5" ht="36.950000000000003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44.1" customHeight="1">
      <c r="A11" s="143"/>
      <c r="B11" s="143" t="s">
        <v>288</v>
      </c>
      <c r="C11" s="81" t="s">
        <v>287</v>
      </c>
      <c r="D11" s="65" t="s">
        <v>349</v>
      </c>
      <c r="E11" s="65" t="s">
        <v>348</v>
      </c>
    </row>
    <row r="12" spans="1:5" ht="44.1" customHeight="1">
      <c r="A12" s="143"/>
      <c r="B12" s="143"/>
      <c r="C12" s="81" t="s">
        <v>285</v>
      </c>
      <c r="D12" s="65" t="s">
        <v>347</v>
      </c>
      <c r="E12" s="65" t="s">
        <v>276</v>
      </c>
    </row>
    <row r="13" spans="1:5" ht="44.1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44.1" customHeight="1">
      <c r="A14" s="143"/>
      <c r="B14" s="81" t="s">
        <v>281</v>
      </c>
      <c r="C14" s="81" t="s">
        <v>280</v>
      </c>
      <c r="D14" s="65" t="s">
        <v>346</v>
      </c>
      <c r="E14" s="65" t="s">
        <v>276</v>
      </c>
    </row>
    <row r="15" spans="1:5" ht="44.1" customHeight="1">
      <c r="A15" s="143"/>
      <c r="B15" s="81" t="s">
        <v>278</v>
      </c>
      <c r="C15" s="81" t="s">
        <v>277</v>
      </c>
      <c r="D15" s="84" t="s">
        <v>345</v>
      </c>
      <c r="E15" s="65" t="s">
        <v>276</v>
      </c>
    </row>
    <row r="16" spans="1:5" ht="44.1" customHeight="1">
      <c r="A16" s="143"/>
      <c r="B16" s="81" t="s">
        <v>275</v>
      </c>
      <c r="C16" s="81" t="s">
        <v>274</v>
      </c>
      <c r="D16" s="65" t="s">
        <v>344</v>
      </c>
      <c r="E16" s="65" t="s">
        <v>272</v>
      </c>
    </row>
  </sheetData>
  <mergeCells count="11">
    <mergeCell ref="B9:E9"/>
    <mergeCell ref="A8:A9"/>
    <mergeCell ref="A10:A16"/>
    <mergeCell ref="B11:B13"/>
    <mergeCell ref="A5:C7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22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B11" sqref="B11:B13"/>
    </sheetView>
  </sheetViews>
  <sheetFormatPr defaultColWidth="9" defaultRowHeight="13.5"/>
  <cols>
    <col min="1" max="2" width="14.875" style="64" customWidth="1"/>
    <col min="3" max="3" width="16.125" style="64" customWidth="1"/>
    <col min="4" max="4" width="16.375" style="64" customWidth="1"/>
    <col min="5" max="5" width="14.875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4.25">
      <c r="A2" s="163" t="s">
        <v>304</v>
      </c>
      <c r="B2" s="164"/>
      <c r="C2" s="164"/>
      <c r="D2" s="164"/>
      <c r="E2" s="165"/>
    </row>
    <row r="3" spans="1:5" ht="48" customHeight="1">
      <c r="A3" s="147" t="s">
        <v>303</v>
      </c>
      <c r="B3" s="147"/>
      <c r="C3" s="147"/>
      <c r="D3" s="166" t="s">
        <v>353</v>
      </c>
      <c r="E3" s="149"/>
    </row>
    <row r="4" spans="1:5" ht="36.950000000000003" customHeight="1">
      <c r="A4" s="147" t="s">
        <v>301</v>
      </c>
      <c r="B4" s="147"/>
      <c r="C4" s="147"/>
      <c r="D4" s="149" t="s">
        <v>300</v>
      </c>
      <c r="E4" s="149"/>
    </row>
    <row r="5" spans="1:5" ht="36.950000000000003" customHeight="1">
      <c r="A5" s="145" t="s">
        <v>416</v>
      </c>
      <c r="B5" s="145"/>
      <c r="C5" s="145"/>
      <c r="D5" s="76" t="s">
        <v>299</v>
      </c>
      <c r="E5" s="77">
        <v>70000</v>
      </c>
    </row>
    <row r="6" spans="1:5" ht="36.950000000000003" customHeight="1">
      <c r="A6" s="145"/>
      <c r="B6" s="145"/>
      <c r="C6" s="145"/>
      <c r="D6" s="76" t="s">
        <v>298</v>
      </c>
      <c r="E6" s="77">
        <v>70000</v>
      </c>
    </row>
    <row r="7" spans="1:5" ht="36.950000000000003" customHeight="1">
      <c r="A7" s="145"/>
      <c r="B7" s="145"/>
      <c r="C7" s="145"/>
      <c r="D7" s="76" t="s">
        <v>297</v>
      </c>
      <c r="E7" s="75"/>
    </row>
    <row r="8" spans="1:5" ht="36.950000000000003" customHeight="1">
      <c r="A8" s="147" t="s">
        <v>296</v>
      </c>
      <c r="B8" s="83" t="s">
        <v>295</v>
      </c>
      <c r="C8" s="83"/>
      <c r="D8" s="83"/>
      <c r="E8" s="83"/>
    </row>
    <row r="9" spans="1:5" ht="45.95" customHeight="1">
      <c r="A9" s="147"/>
      <c r="B9" s="166" t="s">
        <v>353</v>
      </c>
      <c r="C9" s="166"/>
      <c r="D9" s="166"/>
      <c r="E9" s="166"/>
    </row>
    <row r="10" spans="1:5" ht="36.950000000000003" customHeight="1">
      <c r="A10" s="143" t="s">
        <v>293</v>
      </c>
      <c r="B10" s="82" t="s">
        <v>292</v>
      </c>
      <c r="C10" s="82" t="s">
        <v>291</v>
      </c>
      <c r="D10" s="81" t="s">
        <v>290</v>
      </c>
      <c r="E10" s="81" t="s">
        <v>289</v>
      </c>
    </row>
    <row r="11" spans="1:5" ht="44.1" customHeight="1">
      <c r="A11" s="143"/>
      <c r="B11" s="143" t="s">
        <v>288</v>
      </c>
      <c r="C11" s="81" t="s">
        <v>287</v>
      </c>
      <c r="D11" s="65" t="s">
        <v>349</v>
      </c>
      <c r="E11" s="65" t="s">
        <v>348</v>
      </c>
    </row>
    <row r="12" spans="1:5" ht="44.1" customHeight="1">
      <c r="A12" s="143"/>
      <c r="B12" s="143"/>
      <c r="C12" s="81" t="s">
        <v>285</v>
      </c>
      <c r="D12" s="65" t="s">
        <v>347</v>
      </c>
      <c r="E12" s="65" t="s">
        <v>276</v>
      </c>
    </row>
    <row r="13" spans="1:5" ht="44.1" customHeight="1">
      <c r="A13" s="143"/>
      <c r="B13" s="143"/>
      <c r="C13" s="81" t="s">
        <v>283</v>
      </c>
      <c r="D13" s="65" t="s">
        <v>282</v>
      </c>
      <c r="E13" s="65" t="s">
        <v>276</v>
      </c>
    </row>
    <row r="14" spans="1:5" ht="44.1" customHeight="1">
      <c r="A14" s="143"/>
      <c r="B14" s="81" t="s">
        <v>281</v>
      </c>
      <c r="C14" s="81" t="s">
        <v>280</v>
      </c>
      <c r="D14" s="65" t="s">
        <v>346</v>
      </c>
      <c r="E14" s="65" t="s">
        <v>276</v>
      </c>
    </row>
    <row r="15" spans="1:5" ht="44.1" customHeight="1">
      <c r="A15" s="143"/>
      <c r="B15" s="81" t="s">
        <v>278</v>
      </c>
      <c r="C15" s="81" t="s">
        <v>277</v>
      </c>
      <c r="D15" s="65" t="s">
        <v>352</v>
      </c>
      <c r="E15" s="65" t="s">
        <v>276</v>
      </c>
    </row>
    <row r="16" spans="1:5" ht="44.1" customHeight="1">
      <c r="A16" s="143"/>
      <c r="B16" s="81" t="s">
        <v>275</v>
      </c>
      <c r="C16" s="81" t="s">
        <v>274</v>
      </c>
      <c r="D16" s="65" t="s">
        <v>344</v>
      </c>
      <c r="E16" s="65" t="s">
        <v>272</v>
      </c>
    </row>
  </sheetData>
  <mergeCells count="11">
    <mergeCell ref="A5:C7"/>
    <mergeCell ref="A8:A9"/>
    <mergeCell ref="B9:E9"/>
    <mergeCell ref="A10:A16"/>
    <mergeCell ref="B11:B13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23.xml><?xml version="1.0" encoding="utf-8"?>
<worksheet xmlns="http://schemas.openxmlformats.org/spreadsheetml/2006/main" xmlns:r="http://schemas.openxmlformats.org/officeDocument/2006/relationships">
  <dimension ref="A1:E16"/>
  <sheetViews>
    <sheetView topLeftCell="A4" workbookViewId="0">
      <selection activeCell="G14" sqref="G14"/>
    </sheetView>
  </sheetViews>
  <sheetFormatPr defaultColWidth="9" defaultRowHeight="13.5"/>
  <cols>
    <col min="1" max="2" width="14.875" style="64" customWidth="1"/>
    <col min="3" max="3" width="16.125" style="64" customWidth="1"/>
    <col min="4" max="4" width="16.375" style="64" customWidth="1"/>
    <col min="5" max="5" width="14.875" style="64" customWidth="1"/>
    <col min="6" max="16384" width="9" style="64"/>
  </cols>
  <sheetData>
    <row r="1" spans="1:5" ht="20.25">
      <c r="A1" s="162" t="s">
        <v>305</v>
      </c>
      <c r="B1" s="162"/>
      <c r="C1" s="162"/>
      <c r="D1" s="162"/>
      <c r="E1" s="162"/>
    </row>
    <row r="2" spans="1:5" ht="14.25">
      <c r="A2" s="163" t="s">
        <v>304</v>
      </c>
      <c r="B2" s="164"/>
      <c r="C2" s="164"/>
      <c r="D2" s="164"/>
      <c r="E2" s="165"/>
    </row>
    <row r="3" spans="1:5" ht="48" customHeight="1">
      <c r="A3" s="147" t="s">
        <v>303</v>
      </c>
      <c r="B3" s="147"/>
      <c r="C3" s="147"/>
      <c r="D3" s="166" t="s">
        <v>421</v>
      </c>
      <c r="E3" s="149"/>
    </row>
    <row r="4" spans="1:5" ht="36.950000000000003" customHeight="1">
      <c r="A4" s="147" t="s">
        <v>301</v>
      </c>
      <c r="B4" s="147"/>
      <c r="C4" s="147"/>
      <c r="D4" s="149" t="s">
        <v>300</v>
      </c>
      <c r="E4" s="149"/>
    </row>
    <row r="5" spans="1:5" ht="36.950000000000003" customHeight="1">
      <c r="A5" s="145" t="s">
        <v>416</v>
      </c>
      <c r="B5" s="145"/>
      <c r="C5" s="145"/>
      <c r="D5" s="76" t="s">
        <v>299</v>
      </c>
      <c r="E5" s="77">
        <v>18005</v>
      </c>
    </row>
    <row r="6" spans="1:5" ht="36.950000000000003" customHeight="1">
      <c r="A6" s="145"/>
      <c r="B6" s="145"/>
      <c r="C6" s="145"/>
      <c r="D6" s="76" t="s">
        <v>298</v>
      </c>
      <c r="E6" s="77">
        <v>18005</v>
      </c>
    </row>
    <row r="7" spans="1:5" ht="36.950000000000003" customHeight="1">
      <c r="A7" s="145"/>
      <c r="B7" s="145"/>
      <c r="C7" s="145"/>
      <c r="D7" s="76" t="s">
        <v>297</v>
      </c>
      <c r="E7" s="75"/>
    </row>
    <row r="8" spans="1:5" ht="36.950000000000003" customHeight="1">
      <c r="A8" s="147" t="s">
        <v>296</v>
      </c>
      <c r="B8" s="83" t="s">
        <v>295</v>
      </c>
      <c r="C8" s="83"/>
      <c r="D8" s="83"/>
      <c r="E8" s="83"/>
    </row>
    <row r="9" spans="1:5" ht="45.95" customHeight="1">
      <c r="A9" s="147"/>
      <c r="B9" s="166" t="s">
        <v>422</v>
      </c>
      <c r="C9" s="166"/>
      <c r="D9" s="166"/>
      <c r="E9" s="166"/>
    </row>
    <row r="10" spans="1:5" ht="36.950000000000003" customHeight="1">
      <c r="A10" s="143" t="s">
        <v>293</v>
      </c>
      <c r="B10" s="92" t="s">
        <v>292</v>
      </c>
      <c r="C10" s="92" t="s">
        <v>291</v>
      </c>
      <c r="D10" s="91" t="s">
        <v>290</v>
      </c>
      <c r="E10" s="91" t="s">
        <v>289</v>
      </c>
    </row>
    <row r="11" spans="1:5" ht="44.1" customHeight="1">
      <c r="A11" s="143"/>
      <c r="B11" s="143" t="s">
        <v>288</v>
      </c>
      <c r="C11" s="91" t="s">
        <v>287</v>
      </c>
      <c r="D11" s="93" t="s">
        <v>349</v>
      </c>
      <c r="E11" s="93" t="s">
        <v>348</v>
      </c>
    </row>
    <row r="12" spans="1:5" ht="44.1" customHeight="1">
      <c r="A12" s="143"/>
      <c r="B12" s="143"/>
      <c r="C12" s="91" t="s">
        <v>285</v>
      </c>
      <c r="D12" s="93" t="s">
        <v>423</v>
      </c>
      <c r="E12" s="93" t="s">
        <v>276</v>
      </c>
    </row>
    <row r="13" spans="1:5" ht="44.1" customHeight="1">
      <c r="A13" s="143"/>
      <c r="B13" s="143"/>
      <c r="C13" s="91" t="s">
        <v>283</v>
      </c>
      <c r="D13" s="93" t="s">
        <v>282</v>
      </c>
      <c r="E13" s="93" t="s">
        <v>276</v>
      </c>
    </row>
    <row r="14" spans="1:5" ht="44.1" customHeight="1">
      <c r="A14" s="143"/>
      <c r="B14" s="91" t="s">
        <v>281</v>
      </c>
      <c r="C14" s="91" t="s">
        <v>280</v>
      </c>
      <c r="D14" s="93" t="s">
        <v>424</v>
      </c>
      <c r="E14" s="93" t="s">
        <v>276</v>
      </c>
    </row>
    <row r="15" spans="1:5" ht="44.1" customHeight="1">
      <c r="A15" s="143"/>
      <c r="B15" s="91" t="s">
        <v>278</v>
      </c>
      <c r="C15" s="91" t="s">
        <v>277</v>
      </c>
      <c r="D15" s="93" t="s">
        <v>425</v>
      </c>
      <c r="E15" s="93" t="s">
        <v>276</v>
      </c>
    </row>
    <row r="16" spans="1:5" ht="44.1" customHeight="1">
      <c r="A16" s="143"/>
      <c r="B16" s="91" t="s">
        <v>275</v>
      </c>
      <c r="C16" s="91" t="s">
        <v>274</v>
      </c>
      <c r="D16" s="93" t="s">
        <v>344</v>
      </c>
      <c r="E16" s="93" t="s">
        <v>272</v>
      </c>
    </row>
  </sheetData>
  <mergeCells count="11">
    <mergeCell ref="A5:C7"/>
    <mergeCell ref="A8:A9"/>
    <mergeCell ref="B9:E9"/>
    <mergeCell ref="A10:A16"/>
    <mergeCell ref="B11:B13"/>
    <mergeCell ref="A1:E1"/>
    <mergeCell ref="A2:E2"/>
    <mergeCell ref="A3:C3"/>
    <mergeCell ref="D3:E3"/>
    <mergeCell ref="A4:C4"/>
    <mergeCell ref="D4:E4"/>
  </mergeCells>
  <phoneticPr fontId="15" type="noConversion"/>
  <pageMargins left="0.75" right="0.75" top="1" bottom="1" header="0.51180555555555596" footer="0.51180555555555596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27"/>
  <sheetViews>
    <sheetView topLeftCell="A22" workbookViewId="0">
      <selection activeCell="B11" sqref="B11:H11"/>
    </sheetView>
  </sheetViews>
  <sheetFormatPr defaultColWidth="9" defaultRowHeight="13.5"/>
  <cols>
    <col min="1" max="8" width="10.5" style="64" customWidth="1"/>
    <col min="9" max="11" width="9" style="64"/>
    <col min="12" max="12" width="13.875" style="64" customWidth="1"/>
    <col min="13" max="13" width="18.375" style="64" customWidth="1"/>
    <col min="14" max="16384" width="9" style="64"/>
  </cols>
  <sheetData>
    <row r="1" spans="1:13" ht="20.25">
      <c r="A1" s="167" t="s">
        <v>384</v>
      </c>
      <c r="B1" s="167"/>
      <c r="C1" s="167"/>
      <c r="D1" s="167"/>
      <c r="E1" s="167"/>
      <c r="F1" s="167"/>
      <c r="G1" s="167"/>
      <c r="H1" s="167"/>
    </row>
    <row r="2" spans="1:13" ht="14.25">
      <c r="A2" s="168" t="s">
        <v>304</v>
      </c>
      <c r="B2" s="168"/>
      <c r="C2" s="168"/>
      <c r="D2" s="168"/>
      <c r="E2" s="168"/>
      <c r="F2" s="168"/>
      <c r="G2" s="168"/>
      <c r="H2" s="168"/>
    </row>
    <row r="3" spans="1:13" ht="29.1" customHeight="1">
      <c r="A3" s="169" t="s">
        <v>383</v>
      </c>
      <c r="B3" s="169"/>
      <c r="C3" s="169"/>
      <c r="D3" s="169" t="s">
        <v>382</v>
      </c>
      <c r="E3" s="169"/>
      <c r="F3" s="169"/>
      <c r="G3" s="169"/>
      <c r="H3" s="169"/>
    </row>
    <row r="4" spans="1:13" ht="29.1" customHeight="1">
      <c r="A4" s="169" t="s">
        <v>381</v>
      </c>
      <c r="B4" s="169" t="s">
        <v>380</v>
      </c>
      <c r="C4" s="169"/>
      <c r="D4" s="169" t="s">
        <v>379</v>
      </c>
      <c r="E4" s="169"/>
      <c r="F4" s="169"/>
      <c r="G4" s="169"/>
      <c r="H4" s="169"/>
    </row>
    <row r="5" spans="1:13" ht="29.1" customHeight="1">
      <c r="A5" s="169"/>
      <c r="B5" s="169" t="s">
        <v>378</v>
      </c>
      <c r="C5" s="169"/>
      <c r="D5" s="169" t="s">
        <v>372</v>
      </c>
      <c r="E5" s="169"/>
      <c r="F5" s="169"/>
      <c r="G5" s="169"/>
      <c r="H5" s="169"/>
    </row>
    <row r="6" spans="1:13" ht="29.1" customHeight="1">
      <c r="A6" s="169"/>
      <c r="B6" s="170"/>
      <c r="C6" s="170"/>
      <c r="D6" s="170"/>
      <c r="E6" s="170"/>
      <c r="F6" s="170"/>
      <c r="G6" s="170"/>
      <c r="H6" s="170"/>
    </row>
    <row r="7" spans="1:13" ht="29.1" customHeight="1">
      <c r="A7" s="169"/>
      <c r="B7" s="170"/>
      <c r="C7" s="170"/>
      <c r="D7" s="170"/>
      <c r="E7" s="170"/>
      <c r="F7" s="170"/>
      <c r="G7" s="170"/>
      <c r="H7" s="170"/>
    </row>
    <row r="8" spans="1:13" ht="29.1" customHeight="1">
      <c r="A8" s="169"/>
      <c r="B8" s="170"/>
      <c r="C8" s="170"/>
      <c r="D8" s="170"/>
      <c r="E8" s="170"/>
      <c r="F8" s="170"/>
      <c r="G8" s="170"/>
      <c r="H8" s="170"/>
    </row>
    <row r="9" spans="1:13" ht="29.1" customHeight="1">
      <c r="A9" s="169"/>
      <c r="B9" s="169" t="s">
        <v>377</v>
      </c>
      <c r="C9" s="169"/>
      <c r="D9" s="169"/>
      <c r="E9" s="169"/>
      <c r="F9" s="90" t="s">
        <v>376</v>
      </c>
      <c r="G9" s="90" t="s">
        <v>375</v>
      </c>
      <c r="H9" s="90" t="s">
        <v>374</v>
      </c>
      <c r="L9" s="46"/>
      <c r="M9" s="46"/>
    </row>
    <row r="10" spans="1:13" s="88" customFormat="1" ht="29.1" customHeight="1">
      <c r="A10" s="169"/>
      <c r="B10" s="169"/>
      <c r="C10" s="169"/>
      <c r="D10" s="169"/>
      <c r="E10" s="169"/>
      <c r="F10" s="89" t="s">
        <v>414</v>
      </c>
      <c r="G10" s="89" t="s">
        <v>414</v>
      </c>
      <c r="H10" s="89"/>
      <c r="M10" s="99"/>
    </row>
    <row r="11" spans="1:13" ht="60.95" customHeight="1">
      <c r="A11" s="87" t="s">
        <v>373</v>
      </c>
      <c r="B11" s="172" t="s">
        <v>372</v>
      </c>
      <c r="C11" s="172"/>
      <c r="D11" s="172"/>
      <c r="E11" s="172"/>
      <c r="F11" s="172"/>
      <c r="G11" s="172"/>
      <c r="H11" s="172"/>
    </row>
    <row r="12" spans="1:13" ht="29.1" customHeight="1">
      <c r="A12" s="171" t="s">
        <v>371</v>
      </c>
      <c r="B12" s="86" t="s">
        <v>370</v>
      </c>
      <c r="C12" s="171" t="s">
        <v>369</v>
      </c>
      <c r="D12" s="171"/>
      <c r="E12" s="171" t="s">
        <v>368</v>
      </c>
      <c r="F12" s="171"/>
      <c r="G12" s="171" t="s">
        <v>367</v>
      </c>
      <c r="H12" s="171"/>
    </row>
    <row r="13" spans="1:13" ht="29.1" customHeight="1">
      <c r="A13" s="171"/>
      <c r="B13" s="174" t="s">
        <v>288</v>
      </c>
      <c r="C13" s="174" t="s">
        <v>366</v>
      </c>
      <c r="D13" s="174"/>
      <c r="E13" s="171" t="s">
        <v>199</v>
      </c>
      <c r="F13" s="171"/>
      <c r="G13" s="171" t="s">
        <v>413</v>
      </c>
      <c r="H13" s="171"/>
    </row>
    <row r="14" spans="1:13" ht="29.1" customHeight="1">
      <c r="A14" s="171"/>
      <c r="B14" s="174"/>
      <c r="C14" s="174"/>
      <c r="D14" s="174"/>
      <c r="E14" s="171" t="s">
        <v>200</v>
      </c>
      <c r="F14" s="171"/>
      <c r="G14" s="171" t="s">
        <v>412</v>
      </c>
      <c r="H14" s="171"/>
    </row>
    <row r="15" spans="1:13" ht="29.1" customHeight="1">
      <c r="A15" s="171"/>
      <c r="B15" s="174"/>
      <c r="C15" s="174" t="s">
        <v>365</v>
      </c>
      <c r="D15" s="174"/>
      <c r="E15" s="171" t="s">
        <v>356</v>
      </c>
      <c r="F15" s="171"/>
      <c r="G15" s="173">
        <v>1</v>
      </c>
      <c r="H15" s="171"/>
    </row>
    <row r="16" spans="1:13" ht="29.1" customHeight="1">
      <c r="A16" s="171"/>
      <c r="B16" s="174"/>
      <c r="C16" s="174"/>
      <c r="D16" s="174"/>
      <c r="E16" s="171"/>
      <c r="F16" s="171"/>
      <c r="G16" s="171"/>
      <c r="H16" s="171"/>
    </row>
    <row r="17" spans="1:8" ht="29.1" customHeight="1">
      <c r="A17" s="171"/>
      <c r="B17" s="174"/>
      <c r="C17" s="174" t="s">
        <v>364</v>
      </c>
      <c r="D17" s="174"/>
      <c r="E17" s="171" t="s">
        <v>363</v>
      </c>
      <c r="F17" s="171"/>
      <c r="G17" s="171" t="s">
        <v>282</v>
      </c>
      <c r="H17" s="171"/>
    </row>
    <row r="18" spans="1:8" ht="29.1" customHeight="1">
      <c r="A18" s="171"/>
      <c r="B18" s="174"/>
      <c r="C18" s="174"/>
      <c r="D18" s="174"/>
      <c r="E18" s="171"/>
      <c r="F18" s="171"/>
      <c r="G18" s="171"/>
      <c r="H18" s="171"/>
    </row>
    <row r="19" spans="1:8" ht="29.1" customHeight="1">
      <c r="A19" s="171"/>
      <c r="B19" s="174"/>
      <c r="C19" s="174" t="s">
        <v>278</v>
      </c>
      <c r="D19" s="174"/>
      <c r="E19" s="171" t="s">
        <v>199</v>
      </c>
      <c r="F19" s="171"/>
      <c r="G19" s="171" t="s">
        <v>413</v>
      </c>
      <c r="H19" s="171"/>
    </row>
    <row r="20" spans="1:8" ht="29.1" customHeight="1">
      <c r="A20" s="171"/>
      <c r="B20" s="174"/>
      <c r="C20" s="174"/>
      <c r="D20" s="174"/>
      <c r="E20" s="171" t="s">
        <v>200</v>
      </c>
      <c r="F20" s="171"/>
      <c r="G20" s="171" t="s">
        <v>412</v>
      </c>
      <c r="H20" s="171"/>
    </row>
    <row r="21" spans="1:8" ht="29.1" customHeight="1">
      <c r="A21" s="171"/>
      <c r="B21" s="174" t="s">
        <v>281</v>
      </c>
      <c r="C21" s="174" t="s">
        <v>362</v>
      </c>
      <c r="D21" s="174"/>
      <c r="E21" s="171" t="s">
        <v>361</v>
      </c>
      <c r="F21" s="171"/>
      <c r="G21" s="173">
        <v>1</v>
      </c>
      <c r="H21" s="171"/>
    </row>
    <row r="22" spans="1:8" ht="29.1" customHeight="1">
      <c r="A22" s="171"/>
      <c r="B22" s="174"/>
      <c r="C22" s="174" t="s">
        <v>280</v>
      </c>
      <c r="D22" s="174"/>
      <c r="E22" s="171" t="s">
        <v>360</v>
      </c>
      <c r="F22" s="171"/>
      <c r="G22" s="173">
        <v>1</v>
      </c>
      <c r="H22" s="171"/>
    </row>
    <row r="23" spans="1:8" ht="29.1" customHeight="1">
      <c r="A23" s="171"/>
      <c r="B23" s="174"/>
      <c r="C23" s="174" t="s">
        <v>359</v>
      </c>
      <c r="D23" s="174"/>
      <c r="E23" s="171" t="s">
        <v>358</v>
      </c>
      <c r="F23" s="171"/>
      <c r="G23" s="173">
        <v>1</v>
      </c>
      <c r="H23" s="171"/>
    </row>
    <row r="24" spans="1:8" ht="29.1" customHeight="1">
      <c r="A24" s="171"/>
      <c r="B24" s="174"/>
      <c r="C24" s="174" t="s">
        <v>357</v>
      </c>
      <c r="D24" s="174"/>
      <c r="E24" s="171" t="s">
        <v>356</v>
      </c>
      <c r="F24" s="171"/>
      <c r="G24" s="173">
        <v>1</v>
      </c>
      <c r="H24" s="171"/>
    </row>
    <row r="25" spans="1:8" ht="29.1" customHeight="1">
      <c r="A25" s="171"/>
      <c r="B25" s="85" t="s">
        <v>355</v>
      </c>
      <c r="C25" s="174" t="s">
        <v>354</v>
      </c>
      <c r="D25" s="174"/>
      <c r="E25" s="171" t="s">
        <v>286</v>
      </c>
      <c r="F25" s="171"/>
      <c r="G25" s="173">
        <v>1</v>
      </c>
      <c r="H25" s="171"/>
    </row>
    <row r="26" spans="1:8" ht="29.1" customHeight="1"/>
    <row r="27" spans="1:8" ht="29.1" customHeight="1"/>
  </sheetData>
  <mergeCells count="58">
    <mergeCell ref="A12:A25"/>
    <mergeCell ref="B13:B20"/>
    <mergeCell ref="B21:B24"/>
    <mergeCell ref="B9:E10"/>
    <mergeCell ref="C13:D14"/>
    <mergeCell ref="C15:D16"/>
    <mergeCell ref="C17:D18"/>
    <mergeCell ref="C19:D20"/>
    <mergeCell ref="C24:D24"/>
    <mergeCell ref="E24:F24"/>
    <mergeCell ref="E20:F20"/>
    <mergeCell ref="E17:F17"/>
    <mergeCell ref="G24:H24"/>
    <mergeCell ref="C25:D25"/>
    <mergeCell ref="E25:F25"/>
    <mergeCell ref="G25:H25"/>
    <mergeCell ref="C22:D22"/>
    <mergeCell ref="E22:F22"/>
    <mergeCell ref="G22:H22"/>
    <mergeCell ref="C23:D23"/>
    <mergeCell ref="E23:F23"/>
    <mergeCell ref="G23:H23"/>
    <mergeCell ref="G20:H20"/>
    <mergeCell ref="C21:D21"/>
    <mergeCell ref="E21:F21"/>
    <mergeCell ref="G21:H21"/>
    <mergeCell ref="E19:F19"/>
    <mergeCell ref="G17:H17"/>
    <mergeCell ref="E18:F18"/>
    <mergeCell ref="G18:H18"/>
    <mergeCell ref="E16:F16"/>
    <mergeCell ref="G19:H19"/>
    <mergeCell ref="G16:H16"/>
    <mergeCell ref="C12:D12"/>
    <mergeCell ref="E12:F12"/>
    <mergeCell ref="B11:H11"/>
    <mergeCell ref="G15:H15"/>
    <mergeCell ref="E15:F15"/>
    <mergeCell ref="G13:H13"/>
    <mergeCell ref="E14:F14"/>
    <mergeCell ref="G14:H14"/>
    <mergeCell ref="E13:F13"/>
    <mergeCell ref="G12:H12"/>
    <mergeCell ref="A1:H1"/>
    <mergeCell ref="A2:H2"/>
    <mergeCell ref="A3:C3"/>
    <mergeCell ref="D3:H3"/>
    <mergeCell ref="B4:C4"/>
    <mergeCell ref="D4:H4"/>
    <mergeCell ref="A4:A10"/>
    <mergeCell ref="B5:C5"/>
    <mergeCell ref="D5:H5"/>
    <mergeCell ref="B6:C6"/>
    <mergeCell ref="D6:H6"/>
    <mergeCell ref="B7:C7"/>
    <mergeCell ref="D7:H7"/>
    <mergeCell ref="B8:C8"/>
    <mergeCell ref="D8:H8"/>
  </mergeCells>
  <phoneticPr fontId="1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表1部门收支总表</vt:lpstr>
      <vt:lpstr>表1-1部门收入总表</vt:lpstr>
      <vt:lpstr>表1-2部门支出总表</vt:lpstr>
      <vt:lpstr>表2财政拨款收支预算总表</vt:lpstr>
      <vt:lpstr>表2-1财政拨款支出预算表（部门经济分类科目）</vt:lpstr>
      <vt:lpstr>表3一般公共预算支出预算表</vt:lpstr>
      <vt:lpstr>表3-1一般公共预算基本支出预算表</vt:lpstr>
      <vt:lpstr>表3-2一般公共预算项目支出预算表</vt:lpstr>
      <vt:lpstr>表3-3一般公共预算“三公”经费支出预算表</vt:lpstr>
      <vt:lpstr>表4政府性基金支出预算表</vt:lpstr>
      <vt:lpstr>表4-1政府性基金预算“三公”经费支出预算表</vt:lpstr>
      <vt:lpstr>表5国有资本经营预算支出预算表</vt:lpstr>
      <vt:lpstr>表6部门预算项目支出绩效目标表</vt:lpstr>
      <vt:lpstr>表6-1部门预算项目支出绩效目标表</vt:lpstr>
      <vt:lpstr>表6-2部门预算项目支出绩效目标表</vt:lpstr>
      <vt:lpstr>表6-3部门预算项目支出绩效目标表</vt:lpstr>
      <vt:lpstr>表6-4部门预算项目支出绩效目标表</vt:lpstr>
      <vt:lpstr>表6-5部门预算项目支出绩效目标表</vt:lpstr>
      <vt:lpstr>表6-6部门预算项目支出绩效目标表</vt:lpstr>
      <vt:lpstr>表6-7部门预算项目支出绩效目标表</vt:lpstr>
      <vt:lpstr>表6-8部门预算项目支出绩效目标表</vt:lpstr>
      <vt:lpstr>表6-9部门预算项目支出绩效目标表</vt:lpstr>
      <vt:lpstr>表7部门整体支出绩效目标表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杨毅芝</cp:lastModifiedBy>
  <dcterms:created xsi:type="dcterms:W3CDTF">2023-02-27T03:26:19Z</dcterms:created>
  <dcterms:modified xsi:type="dcterms:W3CDTF">2023-04-03T04:40:56Z</dcterms:modified>
</cp:coreProperties>
</file>